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E:\работа\ИТОГ отчеты\Репелленты\спирали\"/>
    </mc:Choice>
  </mc:AlternateContent>
  <xr:revisionPtr revIDLastSave="0" documentId="13_ncr:1_{7ACB5175-3AF0-478C-9449-350805519762}" xr6:coauthVersionLast="47" xr6:coauthVersionMax="47" xr10:uidLastSave="{00000000-0000-0000-0000-000000000000}"/>
  <bookViews>
    <workbookView xWindow="-120" yWindow="-120" windowWidth="38640" windowHeight="21240" tabRatio="404" xr2:uid="{00000000-000D-0000-FFFF-FFFF00000000}"/>
  </bookViews>
  <sheets>
    <sheet name="База" sheetId="1" r:id="rId1"/>
  </sheets>
  <definedNames>
    <definedName name="_xlnm._FilterDatabase" localSheetId="0" hidden="1">База!$A$1:$AL$115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99" i="1" l="1"/>
  <c r="AB72" i="1"/>
  <c r="AB71" i="1"/>
  <c r="AB94" i="1"/>
  <c r="AB112" i="1"/>
  <c r="AB93" i="1"/>
  <c r="AB92" i="1"/>
  <c r="AB91" i="1"/>
  <c r="AB43" i="1"/>
  <c r="AB64" i="1"/>
  <c r="AB108" i="1"/>
  <c r="AB90" i="1"/>
  <c r="AB39" i="1"/>
  <c r="AB23" i="1"/>
  <c r="AB31" i="1"/>
  <c r="AB107" i="1"/>
  <c r="AB106" i="1"/>
  <c r="AB87" i="1"/>
  <c r="AB86" i="1"/>
  <c r="AB62" i="1"/>
  <c r="AB61" i="1"/>
  <c r="AB103" i="1"/>
  <c r="AB113" i="1"/>
  <c r="AB101" i="1"/>
  <c r="AB100" i="1"/>
  <c r="AB9" i="1"/>
  <c r="AB66" i="1"/>
  <c r="AB105" i="1"/>
  <c r="AB102" i="1"/>
  <c r="AB104" i="1"/>
  <c r="AB75" i="1"/>
  <c r="AB74" i="1"/>
  <c r="AB73" i="1"/>
  <c r="AB77" i="1"/>
  <c r="AB76" i="1"/>
  <c r="AB38" i="1"/>
  <c r="AB82" i="1"/>
  <c r="AB85" i="1"/>
  <c r="AB88" i="1"/>
  <c r="AB89" i="1"/>
  <c r="AB79" i="1"/>
  <c r="AB81" i="1"/>
  <c r="AB53" i="1"/>
  <c r="AB111" i="1"/>
  <c r="AB110" i="1"/>
  <c r="AB42" i="1"/>
  <c r="AB8" i="1"/>
  <c r="AB50" i="1"/>
  <c r="AB67" i="1"/>
  <c r="AB49" i="1"/>
  <c r="AB5" i="1"/>
  <c r="AB4" i="1"/>
  <c r="AB3" i="1"/>
  <c r="AB48" i="1"/>
  <c r="AB17" i="1"/>
  <c r="AB32" i="1"/>
  <c r="AB2" i="1"/>
  <c r="AB14" i="1"/>
  <c r="AB13" i="1"/>
  <c r="AB7" i="1"/>
  <c r="AB6" i="1"/>
  <c r="AB34" i="1"/>
  <c r="AB22" i="1"/>
  <c r="AB25" i="1"/>
  <c r="AB114" i="1"/>
  <c r="AB41" i="1"/>
  <c r="AB40" i="1"/>
  <c r="AB65" i="1"/>
  <c r="AB78" i="1"/>
  <c r="AB109" i="1"/>
  <c r="AB37" i="1"/>
  <c r="AB63" i="1"/>
  <c r="AB45" i="1"/>
  <c r="AB29" i="1"/>
  <c r="AB28" i="1"/>
  <c r="AB59" i="1"/>
  <c r="AB60" i="1"/>
  <c r="AB98" i="1"/>
  <c r="AB97" i="1"/>
  <c r="AB96" i="1"/>
  <c r="AB95" i="1"/>
  <c r="AB12" i="1"/>
  <c r="AB70" i="1"/>
  <c r="AB69" i="1"/>
  <c r="AB83" i="1"/>
  <c r="AB16" i="1"/>
  <c r="AB51" i="1"/>
  <c r="AB27" i="1"/>
  <c r="AB26" i="1"/>
  <c r="AB84" i="1"/>
  <c r="AB68" i="1"/>
  <c r="AB24" i="1"/>
  <c r="AB33" i="1"/>
  <c r="AB57" i="1"/>
  <c r="AB47" i="1"/>
  <c r="AB56" i="1"/>
  <c r="AB15" i="1"/>
  <c r="AB52" i="1"/>
  <c r="AB46" i="1"/>
  <c r="AB80" i="1"/>
  <c r="AB55" i="1"/>
  <c r="AB44" i="1"/>
  <c r="AB54" i="1"/>
  <c r="AB21" i="1"/>
  <c r="AB58" i="1"/>
  <c r="AB10" i="1"/>
  <c r="AB11" i="1"/>
  <c r="AB20" i="1"/>
  <c r="AB30" i="1"/>
  <c r="AB19" i="1"/>
  <c r="AB18" i="1"/>
  <c r="AB36" i="1"/>
  <c r="AB35" i="1"/>
  <c r="AD103" i="1" l="1"/>
  <c r="AD113" i="1"/>
  <c r="AD99" i="1"/>
  <c r="AD114" i="1"/>
  <c r="AD101" i="1"/>
  <c r="AD112" i="1"/>
  <c r="AD100" i="1"/>
  <c r="AD107" i="1"/>
  <c r="AD109" i="1"/>
  <c r="AD110" i="1"/>
  <c r="AD111" i="1"/>
  <c r="AD102" i="1"/>
  <c r="AD106" i="1"/>
  <c r="AD104" i="1"/>
  <c r="AD108" i="1"/>
  <c r="AD105" i="1"/>
  <c r="AD90" i="1"/>
  <c r="AD80" i="1"/>
  <c r="AD83" i="1"/>
  <c r="AD94" i="1"/>
  <c r="AD84" i="1"/>
  <c r="AD92" i="1"/>
  <c r="AD91" i="1"/>
  <c r="AD72" i="1"/>
  <c r="AD96" i="1"/>
  <c r="AD95" i="1"/>
  <c r="AD97" i="1"/>
  <c r="AD98" i="1"/>
  <c r="AD81" i="1"/>
  <c r="AD75" i="1"/>
  <c r="AD82" i="1"/>
  <c r="AD74" i="1"/>
  <c r="AD73" i="1"/>
  <c r="AD78" i="1"/>
  <c r="AD93" i="1"/>
  <c r="AD77" i="1"/>
  <c r="AD71" i="1"/>
  <c r="AD76" i="1"/>
  <c r="AD87" i="1"/>
  <c r="AD86" i="1"/>
  <c r="AD85" i="1"/>
  <c r="AD88" i="1"/>
  <c r="AD89" i="1"/>
  <c r="AD79" i="1"/>
  <c r="AD63" i="1"/>
  <c r="AD64" i="1"/>
  <c r="AD55" i="1"/>
  <c r="AD51" i="1"/>
  <c r="AD68" i="1"/>
  <c r="AD70" i="1"/>
  <c r="AD60" i="1"/>
  <c r="AD69" i="1"/>
  <c r="AD56" i="1"/>
  <c r="AD54" i="1"/>
  <c r="AD57" i="1"/>
  <c r="AD47" i="1"/>
  <c r="AD46" i="1"/>
  <c r="AD59" i="1"/>
  <c r="AD52" i="1"/>
  <c r="AD48" i="1"/>
  <c r="AD50" i="1"/>
  <c r="AD53" i="1"/>
  <c r="AD49" i="1"/>
  <c r="AD62" i="1"/>
  <c r="AD67" i="1"/>
  <c r="AD65" i="1"/>
  <c r="AD66" i="1"/>
  <c r="AD61" i="1"/>
  <c r="AD58" i="1"/>
  <c r="AD26" i="1"/>
  <c r="AD19" i="1"/>
  <c r="AD18" i="1"/>
  <c r="AD20" i="1"/>
  <c r="AD36" i="1"/>
  <c r="AD16" i="1"/>
  <c r="AD15" i="1"/>
  <c r="AD5" i="1"/>
  <c r="AD4" i="1"/>
  <c r="AD3" i="1"/>
  <c r="AD37" i="1"/>
  <c r="AD17" i="1"/>
  <c r="AD9" i="1"/>
  <c r="AD7" i="1"/>
  <c r="AD6" i="1"/>
  <c r="AD33" i="1"/>
  <c r="AD11" i="1"/>
  <c r="AD21" i="1"/>
  <c r="AD35" i="1"/>
  <c r="AD30" i="1"/>
  <c r="AD10" i="1"/>
  <c r="AD44" i="1"/>
  <c r="AD27" i="1"/>
  <c r="AD24" i="1"/>
  <c r="AD12" i="1"/>
  <c r="AD45" i="1"/>
  <c r="AD28" i="1"/>
  <c r="AD29" i="1"/>
  <c r="AD32" i="1"/>
  <c r="AD2" i="1"/>
  <c r="AD23" i="1"/>
  <c r="AD40" i="1"/>
  <c r="AD41" i="1"/>
  <c r="AD14" i="1"/>
  <c r="AD13" i="1"/>
  <c r="AD8" i="1"/>
  <c r="AD34" i="1"/>
  <c r="AD43" i="1"/>
  <c r="AD39" i="1"/>
  <c r="AD31" i="1"/>
  <c r="AD38" i="1"/>
  <c r="AD42" i="1"/>
  <c r="AD22" i="1"/>
  <c r="AD25" i="1"/>
  <c r="AG103" i="1" l="1"/>
  <c r="AG113" i="1"/>
  <c r="AG99" i="1"/>
  <c r="AG114" i="1"/>
  <c r="AG101" i="1"/>
  <c r="AG112" i="1"/>
  <c r="AG100" i="1"/>
  <c r="AG107" i="1"/>
  <c r="AG109" i="1"/>
  <c r="AG110" i="1"/>
  <c r="AG111" i="1"/>
  <c r="AG102" i="1"/>
  <c r="AG106" i="1"/>
  <c r="AG104" i="1"/>
  <c r="AG108" i="1"/>
  <c r="AG105" i="1"/>
  <c r="AG90" i="1"/>
  <c r="AG80" i="1"/>
  <c r="AG83" i="1"/>
  <c r="AG94" i="1"/>
  <c r="AG84" i="1"/>
  <c r="AG92" i="1"/>
  <c r="AG91" i="1"/>
  <c r="AG72" i="1"/>
  <c r="AG96" i="1"/>
  <c r="AG95" i="1"/>
  <c r="AG97" i="1"/>
  <c r="AG98" i="1"/>
  <c r="AG81" i="1"/>
  <c r="AG75" i="1"/>
  <c r="AG82" i="1"/>
  <c r="AG74" i="1"/>
  <c r="AG73" i="1"/>
  <c r="AG78" i="1"/>
  <c r="AG93" i="1"/>
  <c r="AG77" i="1"/>
  <c r="AG71" i="1"/>
  <c r="AG76" i="1"/>
  <c r="AG87" i="1"/>
  <c r="AG86" i="1"/>
  <c r="AG85" i="1"/>
  <c r="AG88" i="1"/>
  <c r="AG89" i="1"/>
  <c r="AG79" i="1"/>
  <c r="AG63" i="1"/>
  <c r="AG64" i="1"/>
  <c r="AG55" i="1"/>
  <c r="AG51" i="1"/>
  <c r="AG68" i="1"/>
  <c r="AG70" i="1"/>
  <c r="AG60" i="1"/>
  <c r="AG69" i="1"/>
  <c r="AG56" i="1"/>
  <c r="AG54" i="1"/>
  <c r="AG57" i="1"/>
  <c r="AG47" i="1"/>
  <c r="AG46" i="1"/>
  <c r="AG59" i="1"/>
  <c r="AG52" i="1"/>
  <c r="AG48" i="1"/>
  <c r="AG50" i="1"/>
  <c r="AG53" i="1"/>
  <c r="AG49" i="1"/>
  <c r="AG62" i="1"/>
  <c r="AG67" i="1"/>
  <c r="AG65" i="1"/>
  <c r="AG66" i="1"/>
  <c r="AG61" i="1"/>
  <c r="AG58" i="1"/>
  <c r="AG26" i="1"/>
  <c r="AG19" i="1"/>
  <c r="AG18" i="1"/>
  <c r="AG20" i="1"/>
  <c r="AG36" i="1"/>
  <c r="AG16" i="1"/>
  <c r="AG15" i="1"/>
  <c r="AG5" i="1"/>
  <c r="AG4" i="1"/>
  <c r="AG3" i="1"/>
  <c r="AG37" i="1"/>
  <c r="AG17" i="1"/>
  <c r="AG9" i="1"/>
  <c r="AG7" i="1"/>
  <c r="AG6" i="1"/>
  <c r="AG33" i="1"/>
  <c r="AG11" i="1"/>
  <c r="AG21" i="1"/>
  <c r="AG35" i="1"/>
  <c r="AG30" i="1"/>
  <c r="AG10" i="1"/>
  <c r="AG44" i="1"/>
  <c r="AG27" i="1"/>
  <c r="AG24" i="1"/>
  <c r="AG12" i="1"/>
  <c r="AG45" i="1"/>
  <c r="AG28" i="1"/>
  <c r="AG29" i="1"/>
  <c r="AG32" i="1"/>
  <c r="AG2" i="1"/>
  <c r="AG23" i="1"/>
  <c r="AG40" i="1"/>
  <c r="AG41" i="1"/>
  <c r="AG14" i="1"/>
  <c r="AG13" i="1"/>
  <c r="AG8" i="1"/>
  <c r="AG34" i="1"/>
  <c r="AG43" i="1"/>
  <c r="AG39" i="1"/>
  <c r="AG31" i="1"/>
  <c r="AG38" i="1"/>
  <c r="AG42" i="1"/>
  <c r="AG22" i="1"/>
  <c r="AG25" i="1"/>
  <c r="AF51" i="1" l="1"/>
  <c r="AF22" i="1"/>
  <c r="AF113" i="1"/>
  <c r="AF96" i="1"/>
  <c r="AF95" i="1"/>
  <c r="AF70" i="1"/>
  <c r="AF69" i="1"/>
  <c r="AF100" i="1"/>
  <c r="AF5" i="1"/>
  <c r="AF4" i="1"/>
  <c r="AF3" i="1"/>
  <c r="AF2" i="1"/>
  <c r="AF101" i="1"/>
  <c r="AF74" i="1"/>
  <c r="AF73" i="1"/>
  <c r="AF75" i="1"/>
  <c r="AF44" i="1"/>
  <c r="AF84" i="1"/>
  <c r="AF36" i="1"/>
  <c r="AF35" i="1"/>
  <c r="AF72" i="1"/>
  <c r="AF71" i="1"/>
  <c r="AF46" i="1"/>
  <c r="AF13" i="1"/>
  <c r="AF14" i="1"/>
  <c r="AF19" i="1"/>
  <c r="AF18" i="1"/>
  <c r="AF49" i="1"/>
  <c r="AF50" i="1"/>
  <c r="AF78" i="1"/>
  <c r="AF10" i="1"/>
  <c r="AF8" i="1"/>
  <c r="AF7" i="1"/>
  <c r="AF6" i="1"/>
  <c r="AF47" i="1"/>
  <c r="AF68" i="1"/>
  <c r="AF77" i="1"/>
  <c r="AF9" i="1"/>
  <c r="AF102" i="1"/>
  <c r="AF76" i="1"/>
  <c r="AF48" i="1"/>
  <c r="AF23" i="1"/>
  <c r="AF105" i="1"/>
  <c r="AF104" i="1"/>
  <c r="AF58" i="1"/>
  <c r="AF45" i="1"/>
  <c r="AF24" i="1"/>
  <c r="AF59" i="1"/>
  <c r="AF109" i="1"/>
  <c r="AF94" i="1"/>
  <c r="AF92" i="1"/>
  <c r="AF91" i="1"/>
  <c r="AF43" i="1"/>
  <c r="AF30" i="1"/>
  <c r="AF82" i="1"/>
  <c r="AF81" i="1"/>
  <c r="AF89" i="1"/>
  <c r="AF111" i="1"/>
  <c r="AF110" i="1"/>
  <c r="AF112" i="1"/>
  <c r="AF93" i="1"/>
  <c r="AF67" i="1"/>
  <c r="AF32" i="1"/>
  <c r="AF88" i="1"/>
  <c r="AF41" i="1"/>
  <c r="AF40" i="1"/>
  <c r="AF42" i="1"/>
  <c r="AF63" i="1"/>
  <c r="AF33" i="1"/>
  <c r="AF34" i="1"/>
  <c r="AF64" i="1"/>
  <c r="AF31" i="1"/>
  <c r="AF107" i="1"/>
  <c r="AF106" i="1"/>
  <c r="AF87" i="1"/>
  <c r="AF86" i="1"/>
  <c r="AF62" i="1"/>
  <c r="AF61" i="1"/>
  <c r="AF85" i="1"/>
  <c r="AF99" i="1"/>
  <c r="AF17" i="1"/>
  <c r="AF53" i="1"/>
  <c r="AF15" i="1"/>
  <c r="AF52" i="1"/>
  <c r="AF16" i="1"/>
  <c r="AF103" i="1"/>
  <c r="AF79" i="1"/>
  <c r="AF83" i="1"/>
  <c r="AF21" i="1"/>
  <c r="AF27" i="1"/>
  <c r="AF26" i="1"/>
  <c r="AF56" i="1"/>
  <c r="AF20" i="1"/>
  <c r="AF54" i="1"/>
  <c r="AF55" i="1"/>
  <c r="AF80" i="1"/>
  <c r="AF57" i="1"/>
  <c r="AF28" i="1"/>
  <c r="AF29" i="1"/>
  <c r="AF60" i="1"/>
  <c r="AF11" i="1"/>
  <c r="AF97" i="1"/>
  <c r="AF98" i="1"/>
  <c r="AF114" i="1"/>
  <c r="AF25" i="1"/>
  <c r="AF12" i="1"/>
  <c r="AF38" i="1"/>
  <c r="AF108" i="1"/>
  <c r="AF39" i="1"/>
  <c r="AF66" i="1"/>
  <c r="AF90" i="1"/>
  <c r="AF65" i="1"/>
  <c r="AF37" i="1"/>
</calcChain>
</file>

<file path=xl/sharedStrings.xml><?xml version="1.0" encoding="utf-8"?>
<sst xmlns="http://schemas.openxmlformats.org/spreadsheetml/2006/main" count="2499" uniqueCount="513">
  <si>
    <t>ND (Декларация)</t>
  </si>
  <si>
    <t>G072 (Дата ГТД)</t>
  </si>
  <si>
    <t>G011 (ИМ/ЭК)</t>
  </si>
  <si>
    <t>G021 (ИНН отправителя)</t>
  </si>
  <si>
    <t>G022 (Отправитель)</t>
  </si>
  <si>
    <t>G023 (Адрес отправителя)</t>
  </si>
  <si>
    <t>G081 (ИНН получателя)</t>
  </si>
  <si>
    <t>G082 (Получатель)</t>
  </si>
  <si>
    <t>G083 (Адрес получателя)</t>
  </si>
  <si>
    <t>G15 (Страна отправления)</t>
  </si>
  <si>
    <t>G16 (Страна происхождения)</t>
  </si>
  <si>
    <t>G17B (Страна назначения)</t>
  </si>
  <si>
    <t>G202 (Условия поставки)</t>
  </si>
  <si>
    <t>G31_11 (Фирма изготовитель)</t>
  </si>
  <si>
    <t>G31_12 (Товарный знак)</t>
  </si>
  <si>
    <t>G32 (Номер по ГТД)</t>
  </si>
  <si>
    <t>G33 (ТН ВЭД)</t>
  </si>
  <si>
    <t>G35 (Вес брутто, кг)</t>
  </si>
  <si>
    <t>G38 (Вес нетто, кг)</t>
  </si>
  <si>
    <t>G46 (Статистическая стоимость)</t>
  </si>
  <si>
    <t>ИМ</t>
  </si>
  <si>
    <t>FCA</t>
  </si>
  <si>
    <t>CFR</t>
  </si>
  <si>
    <t>DAP</t>
  </si>
  <si>
    <t>EXW</t>
  </si>
  <si>
    <t>CIP</t>
  </si>
  <si>
    <t>CPT</t>
  </si>
  <si>
    <t>FOB</t>
  </si>
  <si>
    <t>ЭК</t>
  </si>
  <si>
    <t>№</t>
  </si>
  <si>
    <t>РАПТОР</t>
  </si>
  <si>
    <t>OZZ</t>
  </si>
  <si>
    <t>ТАЙГА</t>
  </si>
  <si>
    <t>RAID</t>
  </si>
  <si>
    <t>СК ДЖОНСОН</t>
  </si>
  <si>
    <t>QUALITY COILS INDUSTRIES SDN BHD</t>
  </si>
  <si>
    <t>MOSQUITALL</t>
  </si>
  <si>
    <t>PT.JOHNSON HOME HYGIENE PRODUCTS</t>
  </si>
  <si>
    <t>ИП ТАРКИЛ АДГУР РУСЛАНОВИЧ</t>
  </si>
  <si>
    <t>PICNIC</t>
  </si>
  <si>
    <t>QUALITY COILS INDUSTRIES SDN. BHD.</t>
  </si>
  <si>
    <t>VINICO SDN. BHD. (СO NO: 177487-T)</t>
  </si>
  <si>
    <t>ИНСЕКТИЦИДЫ НА ОСНОВЕ ПИРЕТРОИДОВ:</t>
  </si>
  <si>
    <t>ЧИСТЫЙ ДОМ</t>
  </si>
  <si>
    <t>КОМАРОФФ</t>
  </si>
  <si>
    <t>PT JOHNSON HOME HYGIENE PRODUCTS</t>
  </si>
  <si>
    <t>PT. JOHNSON HOME HYGIENE PRODUCTS</t>
  </si>
  <si>
    <t>МОСКИЛЛ</t>
  </si>
  <si>
    <t>GREENFIELD</t>
  </si>
  <si>
    <t>LISS KROULLY</t>
  </si>
  <si>
    <t>ИНСЕКТИЦИДЫ</t>
  </si>
  <si>
    <t>BIOACTIVE RESOURCES SDN.BHD</t>
  </si>
  <si>
    <t>РЕФТАМИД</t>
  </si>
  <si>
    <t>МОСКИТОЛ</t>
  </si>
  <si>
    <t>ДЭТА</t>
  </si>
  <si>
    <t>ИНВЕНТ</t>
  </si>
  <si>
    <t>NINGBO YINZHOU BESTWIN COMMODITY CO. LTD</t>
  </si>
  <si>
    <t>HELP</t>
  </si>
  <si>
    <t>M</t>
  </si>
  <si>
    <t>ИП ГУЛУМЯН АРТУР ВАЛЕРЬЕВИЧ</t>
  </si>
  <si>
    <t>GRASS</t>
  </si>
  <si>
    <t>VINICO SDN. BHD.</t>
  </si>
  <si>
    <t>QUALITY COILS INDUSTRIES SDN.BHD.</t>
  </si>
  <si>
    <t>KYO KOH PRODUCTS SDN</t>
  </si>
  <si>
    <t>LISS KROULLY CHINA LIMITED</t>
  </si>
  <si>
    <t>ARGUS</t>
  </si>
  <si>
    <t>INSECTUM LABORATORY</t>
  </si>
  <si>
    <t>XIAMEN SHARING NATIVE PRODUCE &amp; ANIMAL BY-PRODUCTS IMP./EXP. CO. LTD.</t>
  </si>
  <si>
    <t>ООО АЭРОЗОЛЬ НОВОМОСКОВСК</t>
  </si>
  <si>
    <t>SUPER BAT</t>
  </si>
  <si>
    <t>LIBELL</t>
  </si>
  <si>
    <t>ФИЗИЧЕСКОЕ ЛИЦО-ПРЕДПРИНИМАТЕЛЬ КУНОВА АННА АЛЕКСАНДРОВНА</t>
  </si>
  <si>
    <t>ФЛП КУНОВА АННА АЛЕКСАНДРОВНА</t>
  </si>
  <si>
    <t>ФЛП ВОЛЯНЮК ТАТЬЯНА ВАЛЕНТИНОВНА</t>
  </si>
  <si>
    <t>ФЛ-П КОНОВАЛОВ РОМАН ИВАНОВИЧ</t>
  </si>
  <si>
    <t>REFTAMID</t>
  </si>
  <si>
    <t>ФЛП МАЛЬЦЕВ СЕРГЕЙ АЛЕКСАНДРОВИЧ</t>
  </si>
  <si>
    <t>КИО КОХ ПРОДАКТС СДН.БХД</t>
  </si>
  <si>
    <t>Год</t>
  </si>
  <si>
    <t>Я_ПРОЧИЕ</t>
  </si>
  <si>
    <t>ИНСЕКТИЦИДЫ :</t>
  </si>
  <si>
    <t>NUTRI ACTION SDN BHD</t>
  </si>
  <si>
    <t>БЫТОВЫЕ ИНСЕКТИЦИДНЫЕ СРЕДСТВА НА ОСНОВЕ ПИРЕТРОИДОВ ДЛЯ УНИЧТОЖЕНИЯ НАСЕКОМЫХ (НЕ СОДЕРЖАТ ЭТИЛОВЫЙ СПИРТ):</t>
  </si>
  <si>
    <t>СРЕДСТВО ИНСЕКТИЦИДНОЕ НА ОСНОВЕ ПИРЕТРОИДОВ: СПИРАЛИ ДЛЯ БОРЬБЫ С КОМАРАМИ НА ОТКРЫТОМ ВОЗДУХЕ (НЕ ДЛЯ ВЕТЕРИНАРИИ, НЕ ХИМИЧЕСКОЕ СРЕДСТВО ЗАЩИТЫ РАСТЕНИЙ, НЕ СОДЕРЖИТ ЭТИЛОВЫЙ СПИРТ)</t>
  </si>
  <si>
    <t>Россия (RU)</t>
  </si>
  <si>
    <t>Индия (IN)</t>
  </si>
  <si>
    <t>Малайзия (MY)</t>
  </si>
  <si>
    <t>Азербайджан (AZ)</t>
  </si>
  <si>
    <t>Украина (UA)</t>
  </si>
  <si>
    <t>Китай (CN)</t>
  </si>
  <si>
    <t>Индонезия (ID)</t>
  </si>
  <si>
    <t>Чехия (CZ)</t>
  </si>
  <si>
    <t>Литва (LT)</t>
  </si>
  <si>
    <t>Узбекистан (UZ)</t>
  </si>
  <si>
    <t>Молдова, Республика (MD)</t>
  </si>
  <si>
    <t>Грузия (GE)</t>
  </si>
  <si>
    <t>ООО "АВРОРА"</t>
  </si>
  <si>
    <t>7707697734</t>
  </si>
  <si>
    <t>ООО "БЕСТ-ФАРМ"</t>
  </si>
  <si>
    <t>5027096683</t>
  </si>
  <si>
    <t>ООО "ИНТЕРЛЕК"</t>
  </si>
  <si>
    <t>VIRIM-IMPEX SRL</t>
  </si>
  <si>
    <t>7718549336</t>
  </si>
  <si>
    <t>ООО "ГРИНФИЛД РУС"</t>
  </si>
  <si>
    <t>6165178580</t>
  </si>
  <si>
    <t>ООО "БИОФАРМА"</t>
  </si>
  <si>
    <t>ООО "МЕТРОПОЛИЯ"</t>
  </si>
  <si>
    <t>5262220877</t>
  </si>
  <si>
    <t>ООО "БУКАЕВ.РУ"</t>
  </si>
  <si>
    <t>ООО "ПРОИЗВОДСТВЕННО-КОММЕРЧЕСКАЯ МЕДИЦИНСКАЯ ФИРМА ОЛЬВИЯ-МЕДИНВЕСТ"</t>
  </si>
  <si>
    <t>7736622821</t>
  </si>
  <si>
    <t>ООО "КДК ФИОРА"</t>
  </si>
  <si>
    <t>ДОНЕЦК, улица КРАСНОАРМЕЙСКАЯ 56.</t>
  </si>
  <si>
    <t>6168093574</t>
  </si>
  <si>
    <t>ООО "МЕРКУРИЙ"</t>
  </si>
  <si>
    <t>6168077710</t>
  </si>
  <si>
    <t>ООО "ЭКСПОРТ-ТРЕЙД"</t>
  </si>
  <si>
    <t>6163140164</t>
  </si>
  <si>
    <t>ООО "ФРОСТ ТРЕЙД СИСТЕМ"</t>
  </si>
  <si>
    <t>STANDELEV SRL</t>
  </si>
  <si>
    <t>7705220985</t>
  </si>
  <si>
    <t>2631026460</t>
  </si>
  <si>
    <t>ОАО "КОМПАНИЯ АРНЕСТ"</t>
  </si>
  <si>
    <t>ООО "АССОРТИ-ПРОДУКТ"</t>
  </si>
  <si>
    <t>5047112414</t>
  </si>
  <si>
    <t>QUALITY COILS INDUSTRIES SDN. BHD</t>
  </si>
  <si>
    <t>6123012078</t>
  </si>
  <si>
    <t>ООО "КОМПАНИЯ АКВА-ЮГ"</t>
  </si>
  <si>
    <t>5036120759</t>
  </si>
  <si>
    <t>ООО "ЭКСПО МАКС"</t>
  </si>
  <si>
    <t>7723508409</t>
  </si>
  <si>
    <t>АО "ГАРДЕН"</t>
  </si>
  <si>
    <t>ООО "ВОСХОД"</t>
  </si>
  <si>
    <t>ООО "ЛУГАФЛЕКС"</t>
  </si>
  <si>
    <t>ООО "ШЕРИФ"</t>
  </si>
  <si>
    <t>ООО "АЛЬЯНС ТРЕЙД ЭКСПОРТ"</t>
  </si>
  <si>
    <t>ООО "ПЯТЬ-ПЛЮС"</t>
  </si>
  <si>
    <t>KYO KOH PRODUCTS SDN BHD</t>
  </si>
  <si>
    <t>ООО "ОСМОНИ СОФ"</t>
  </si>
  <si>
    <t>S.С. PALINUR S.R.L.</t>
  </si>
  <si>
    <t>ООО "СИДОНИЯ"</t>
  </si>
  <si>
    <t>ФЛП РЕВУНОВ АЛЕКСАНДР АЛЕКСЕЕВИЧ</t>
  </si>
  <si>
    <t>HANGZHOU SOURCE WAY IMP &amp; EXP CO. LTD</t>
  </si>
  <si>
    <t>5404105343</t>
  </si>
  <si>
    <t>3300, ПРИДНЕСТРОВЬЕ, город ТИРАСПОЛЬ, улица ШЕВЧЕНКО 81/11</t>
  </si>
  <si>
    <t>ФЛП ПАЩЕНКО СВЕТЛАНА ВЛАДИМИРОВНА</t>
  </si>
  <si>
    <t>91033, город ЛУГАНСК, улица АККУМУЛЯТОРНАЯ дом 2 Д</t>
  </si>
  <si>
    <t>ООО "ВАШЕ ХОЗЯЙСТВО"</t>
  </si>
  <si>
    <t>5042109993</t>
  </si>
  <si>
    <t>ООО "ЗЕЛЁНЫЙ ПОЯС"</t>
  </si>
  <si>
    <t>2311224455</t>
  </si>
  <si>
    <t>ООО "ЭКСИТРАНС"</t>
  </si>
  <si>
    <t>XIAMEN SHARING NATIVE PRODUCE &amp; ANIMAL BY-PRODUCTS IMP. L EXP. CO LTD</t>
  </si>
  <si>
    <t>KYO KOH PRODUCTS SDN. BHD</t>
  </si>
  <si>
    <t>ООО "ЛУГАФАРМОПТ"</t>
  </si>
  <si>
    <t>ООО "РЕАЛ ТРЕЙДИНГ"</t>
  </si>
  <si>
    <t>НИНГБО ИНЖОУ БЕСТУИН КОММОДИТИ КО. ЛТД</t>
  </si>
  <si>
    <t>7710293594</t>
  </si>
  <si>
    <t>ООО "ЮРФИНКОНСУЛЬТ ПО ПОРУЧЕНИЮ"</t>
  </si>
  <si>
    <t>HANGZHOU SOURCE WAY IMP&amp;EXP CO. LTD</t>
  </si>
  <si>
    <t>ООО "СП"</t>
  </si>
  <si>
    <t>ООО "ЭКОЛАЙФ"</t>
  </si>
  <si>
    <t>6234131391</t>
  </si>
  <si>
    <t>ООО "ДЕЛЬТА"</t>
  </si>
  <si>
    <t>ООО "КУПИ-ДОН"</t>
  </si>
  <si>
    <t>PIGEON SRL</t>
  </si>
  <si>
    <t>3445117986</t>
  </si>
  <si>
    <t>ООО "ТД ГРАСС"</t>
  </si>
  <si>
    <t>город ЗУГРЭС, улица КАЛИНИНА , дом 17</t>
  </si>
  <si>
    <t>0</t>
  </si>
  <si>
    <t>ООО "ЭС.Си. Джонсон"</t>
  </si>
  <si>
    <t>141407, Московская область, город Химки, улица Панфилова, 19 стр.1</t>
  </si>
  <si>
    <t>NINGBO YINZHOU BESTWIN COMMODITY CO LTD</t>
  </si>
  <si>
    <t>ПРОЧИЕ</t>
  </si>
  <si>
    <t>мес</t>
  </si>
  <si>
    <t>Таджикистан (TJ)</t>
  </si>
  <si>
    <t>Абхазия (AB)</t>
  </si>
  <si>
    <t>Монголия (MN)</t>
  </si>
  <si>
    <t>6194002005</t>
  </si>
  <si>
    <t>ООО "ЭКСПОРТ СЕРВИС"</t>
  </si>
  <si>
    <t>83110, город ДОНЕЦК, улица ПРОЖЕКТОРНАЯ, дом 24,  квартира  103</t>
  </si>
  <si>
    <t>АО "Гарден"</t>
  </si>
  <si>
    <t>115088, город Москва, Машиностроения 2-я улица, дом 17 строение 1, офис 64</t>
  </si>
  <si>
    <t>35500, PERAK, BIDOR, KAWASAN PERINDUSTRIAN RINGAN, BALU 1, JALAN SUNGKAI</t>
  </si>
  <si>
    <t>ООО "Корсарус"</t>
  </si>
  <si>
    <t>142000, Московская область, город Домодедово, микрорайон Центральный, территория владение Вега-В, строение 6</t>
  </si>
  <si>
    <t>WAWANG(FUJIAN)DAILY CHEMICAL CO.LTD.</t>
  </si>
  <si>
    <t>VINICO SDN.BHD.</t>
  </si>
  <si>
    <t>5261020018</t>
  </si>
  <si>
    <t>RAMDEO COILS PYT LTD ИНДИЯ</t>
  </si>
  <si>
    <t>6166098792</t>
  </si>
  <si>
    <t>ООО "РОСТВИПЛАСТ"</t>
  </si>
  <si>
    <t>344029, РОСТОВСКАЯ ОБЛАСТЬ, город РОСТОВ-НА-ДОНУ, улица 1-ОЙ КОННОЙ АРМИИ, 36, ОФИС 2А</t>
  </si>
  <si>
    <t>357107, СТАВРОПОЛЬСКИЙ КРАЙ, город НЕВИННОМЫССК, КОМБИНАТСКАЯ, ДОМ № 6</t>
  </si>
  <si>
    <t>91021, ЛУГАНСКАЯ ОБЛАСТЬ, город ЛУГАНСК, улица ПРЖЕВАЛЬСКОГО, 11</t>
  </si>
  <si>
    <t>7724780654</t>
  </si>
  <si>
    <t>ООО "АШЛИ"</t>
  </si>
  <si>
    <t>7720420393</t>
  </si>
  <si>
    <t>ООО "Эксперт Логистик"</t>
  </si>
  <si>
    <t>ООО "М ТРАНС ГРУПП ПО ЗАКАЗУ"</t>
  </si>
  <si>
    <t>2028, город КИШИНЭУ, ХЫНЧЕШСКОЕ ШОССЕ, 60/1, ОФ. 67</t>
  </si>
  <si>
    <t>384900, город СУХУМ, улица ИНАЛ-ИПА, дом 15,  квартира  15</t>
  </si>
  <si>
    <t>127051, МОСКВА, Б-Р ПЕТРОВСКИЙ, дом 13, СТР. 1, помещение 2, этаж 2, КОМ 7</t>
  </si>
  <si>
    <t>630096, НОВОСИБИРСКАЯ область город НОВОСИБИРСК, улица СТАНЦИОННАЯ, 78</t>
  </si>
  <si>
    <t>346830, РОСТОВСКАЯ ОБЛАСТЬ, С. ПОКРОВСКОЕ, улица СХТ дом 1 А</t>
  </si>
  <si>
    <t>NADZOR</t>
  </si>
  <si>
    <t>ООО "ЭС.СИ. ДЖОНСОН"</t>
  </si>
  <si>
    <t>390013, РЯЗАНСКАЯ ОБЛАСТЬ, город РЯЗАНЬ, ПР-КТ ПЕРВОМАЙСКИЙ, дом 45, ЛИТ. А, НЕЖИЛОЕ ПОМЕЩ</t>
  </si>
  <si>
    <t>83060, ДОНЕЦКАЯ ОБЛАСТЬ, город ДОНЕЦК, улица КУЙБЫШЕВА, дом 143 Г</t>
  </si>
  <si>
    <t>LISS KROULLY CHINA LIMITED КИТАЙ</t>
  </si>
  <si>
    <t>КОМАРИКОФФКОМАРОФФ</t>
  </si>
  <si>
    <t>ООО "ТОРИ ДЖОРДЖИЯ"</t>
  </si>
  <si>
    <t>0107, ТБИЛИСИ, улица ГРАФА ШУЛЕНБУРГА. 6</t>
  </si>
  <si>
    <t>734043, ТАДЖИКИСТАН, ДУШАНБЕ, улица улица ДЖАБАРА РАСУЛОВА, 6/1</t>
  </si>
  <si>
    <t>XIAMEN, 15/F, WU KUANG BUILDING, 226 DONG DU ROAD</t>
  </si>
  <si>
    <t>7728850140</t>
  </si>
  <si>
    <t>344064, РОСТОВСКАЯ, город РОСТОВ-НА-ДОНУ, улица ВАВИЛОВА 63 Д</t>
  </si>
  <si>
    <t>ООО "ТАТЬЯНА"</t>
  </si>
  <si>
    <t>ООО "Зелёный Пояс"</t>
  </si>
  <si>
    <t>25278, PERAC DARUL RIDZUAN, MAMBANG DI AWAN, P. O. BOX 29, 31907 KAMPAR</t>
  </si>
  <si>
    <t>ОАО "Компания "Арнест"</t>
  </si>
  <si>
    <t>357111, Ставропольский край, город Невинномысск, Комбинатская улица, 6</t>
  </si>
  <si>
    <t>KYO KOH PRODUCTION SDN.BHD</t>
  </si>
  <si>
    <t>PICNIC FAMILY</t>
  </si>
  <si>
    <t>XIAMEN SHARING NATIVE PRODUCE &amp; ANIMAL BY-PRODUCTS IMP./EXP. CO.LTD</t>
  </si>
  <si>
    <t>XIAMEN, 15/ F. WU KUANG BUILDING, 226 DONG DU ROAD.</t>
  </si>
  <si>
    <t>QUALITY COILS IND.</t>
  </si>
  <si>
    <t>7724778045</t>
  </si>
  <si>
    <t>HANGZHOU SOURCE WAY IMP &amp; EXP CO.  LTD</t>
  </si>
  <si>
    <t>344010, РОСТОВСКАЯ ОБЛАСТЬ, город РОСТОВ-НА-ДОНУ, улица ТЕКУЧЕВА, 183, ОФИС 228, 229</t>
  </si>
  <si>
    <t>140004, МО, город ЛЮБЕРЦЫ, улица ТРАНСПОРТНАЯ, дом 5</t>
  </si>
  <si>
    <t>НИНГБО ИНЖОУ БЕСТУИН КОММОДИТИ КО.ЛТД</t>
  </si>
  <si>
    <t>город КИШИНЕВ, улица В. ДОКУЧАЕВА 2, КВ 65</t>
  </si>
  <si>
    <t>МОСКИЛЛ СПИРАЛИ ОТ КОМАРОВ №10 (60) :</t>
  </si>
  <si>
    <t>6154137849</t>
  </si>
  <si>
    <t>ООО "ДИСТРИБЬЮТОР"</t>
  </si>
  <si>
    <t>ООО "МАК-ИНВЕСТ"</t>
  </si>
  <si>
    <t>СРЕДСТВА ДЛЯ УНИЧТОЖЕНИЯ И ОТПУГИВАНИЯ ЛЕТАЮЩИХ НАСЕКОМЫХ В ПОМЕЩЕНИЯХ И НА ОТКРЫТОМ ВОЗДУХЕ. РАСФАСОВАНЫ ДЛЯ ТРАНСПОРТИРОВКИ В КАРТОННЫЕ ГОФРИРОВАННЫЕ КОРОБА РАЗМЕРОМ 364 Х 250 Х 285 ММ. НЕ СОДЕРЖАТ ЭТИЛОВОГО СПИРТА НЕ ИСПОЛЬЗУЮТСЯ В ВЕТЕРИНАРИИ. В 1 КАРТОННОМ ГОФРИРОВАННОМ КОРОБЕ СОДЕРЖИТСЯ 6 ПОЛИЭТИЛЕНОВЫХ ИНДИВИДУАЛЬНЫХ УПАКОВОК ПО 5 СДВОЕННЫХ СПИРАЛЕЙ ДИАМЕТРОМ 115 ММ С МЕТАЛЛИЧЕСКОЙ ПОДСТАВКОЙ В КАЖДОЙ: СРЕДСТВО ИНСЕКТИЦИДНОЕ ФУМИГИРУЮЩЕЕ PICNIC FAMILY СПИРАЛИ ОТ КОМАРОВ СРЕДСТВО РЕПЕЛЛЕНТНОЕ ИНСЕКТИЦИДНОЕ MOSQUITALL УНИВЕРСАЛЬНАЯ ЗАЩИТА СПИРАЛИ ОТ КОМАРОВ СРЕДСТВО РЕПЕЛЛЕНТНОЕ ИНСЕКТИЦИДНОЕ ФУМИГИРУЮЩЕЕ MOSQUITALL СПИРАЛИ ОТ КОМАРОВ ЗАЩИТА ДЛЯ ВСЕЙ СЕМЬИ</t>
  </si>
  <si>
    <t>АКЦИОНЕРНОЕ ОБЩЕСТВО ГАРДЕН</t>
  </si>
  <si>
    <t>115088, город МОСКВА, улица 2-Я МАШИНОСТРОЕНИЯ, дом 17, СТР. 1, ОФИС 64</t>
  </si>
  <si>
    <t>MISHAN ZHUTIANSHENG ECONOMIC AND TRADE СО. LTD</t>
  </si>
  <si>
    <t>2511091072</t>
  </si>
  <si>
    <t>ООО "Сити Торг"</t>
  </si>
  <si>
    <t>ООО "ПКФЛИАЛТД"</t>
  </si>
  <si>
    <t>ООО "ЭКСПЕРТ ЛОГИСТИК"</t>
  </si>
  <si>
    <t>111024, 111024, ГОРОД МОСКВА, УЛИЦА ЭНТУЗИАСТОВ 2-Я, ДОМ 5, КОРПУС 10, ЭТ 4 ПОМ IX КОМ 14</t>
  </si>
  <si>
    <t>12980, JI HR RASUNA SAID SUPERBLOK 2, JAKARTA, ALLIANZ TOWER LANTAI 26, KAWASAN</t>
  </si>
  <si>
    <t>10313140/220319/0016207</t>
  </si>
  <si>
    <t>YIWU MADISA IMPORT &amp; EXPORT CO.LTD</t>
  </si>
  <si>
    <t>FUTIAN STREET YIWU, ZHEJIANG, ROOM 232, NO. 999 CHOUZHOU BEI ROAD</t>
  </si>
  <si>
    <t>6166109878</t>
  </si>
  <si>
    <t>ООО "Стимул"</t>
  </si>
  <si>
    <t>344023, 344023, ОБЛАСТЬ РОСТОВСКАЯ, ГОРОД РОСТОВ-НА-ДОНУ, УЛИЦА СТРАНЫ СОВЕТОВ, ДОМ 28А, ЛИТЕР В, КОМНАТА 11</t>
  </si>
  <si>
    <t>СРЕДСТВО ИНСЕКТИЦИДНОЕ НА ОСНОВЕ ПИРЕТРОИДОВ: СПИРАЛИ ОТ КОМАРОВ, БЫТОВОГО НАЗНАЧЕНИЯ. ПРЕДНАЗНАЧЕНО ДЛЯ ИСПОЛЬЗОВАНИЯ НА ОТКРЫТОМ ВОЗДУХЕ. НЕ ДЛЯ ВЕТЕРЕНАРИИ. НЕ СОДЕРЖАТ В СВОЕМ СОСТАВЕ ЭТИЛОВЫЙ СПИРТ. СРЕДСТВО ИНСЕКТИЦИДНОЕ АНТИКОМАРИНЫЕ СПИРАЛИ OZZ УПАКОВАН В КОРОБКИ ПО 60 ШТ.</t>
  </si>
  <si>
    <t>FU JIAN PROVINCE JIN JIANG CITY BEN MA MOSQUITO-REPELLENT INCENSE CO. LTD.</t>
  </si>
  <si>
    <t>400012, ВОЛГОГРАДСКАЯ ОБЛАСТЬ, город ВОЛГОГРАД, улица ИМ. РОКОССОВСКОГО, дом 41</t>
  </si>
  <si>
    <t>СРЕДСТВО ИНСЕКТИЦИДНОЕ-СПИРАЛЬ ОТ КОМАРОВ СРЕДСТВО ИНСЕКТИЦИДНОЕ СПИРАЛЬ ОТ КОМАРОВ - ЭФФЕКТ (10 СПИРАЛЕЙ)</t>
  </si>
  <si>
    <t>ДЖЕЙ.КЕЙ.СИ.СИ.ЭМ.КО. ЛТД. (J.K.C.C.M CO. LTD.)</t>
  </si>
  <si>
    <t>SUPERBAT</t>
  </si>
  <si>
    <t>10013160/280519/0175347</t>
  </si>
  <si>
    <t>10013160/230519/0168029</t>
  </si>
  <si>
    <t>ИНСЕКТИЦИДЫ НА ОСНОВЕ ПИРЕТРОИДОВ: РАПТОР СПИРАЛЬ ОТ КОМАРОВ БЕЗ ЗАПАХА 2007 №10 (АРТ. F4002). СТРАНА МАЛАЙЗИЯ; ГОДЕН ДО:01.12.2023</t>
  </si>
  <si>
    <t>ООО "СВХ ПО ПОРУЧЕНИЮ"</t>
  </si>
  <si>
    <t>0119, город ТБИЛИСИ, улица ХОШАРАУЛИ, №29</t>
  </si>
  <si>
    <t>ИНСЕКТИЦИДЫ НА ОСНОВЕ ПИРЕТРОИДОВ. :СПИРАЛИ ОТ КОМАРОВ, 10 ШТ</t>
  </si>
  <si>
    <t>10013160/140319/0052890</t>
  </si>
  <si>
    <t>СРЕДСТВА ИНСЕКТИЦИДНЫЕ НА ОСНОВЕ ПРАЛЛЕТРИНА ИЛИ ПЕРМЕТРИНА - СИНТЕТИЧЕСКИХ ИНСЕКТИЦИДОВ, ОТНОС. К ГРУППЕ ПИРЕТРОИДОВ, ПРЕДНАЗН. ДЛЯ БОРЬБЫ С НАСЕКОМЫМИ, БЫТОВЫЕ, РАСФ. ДЛЯ РОЗНИЧНОЙ ПРОДАЖИ (НЕ СОДЕРЖ. ЭТИЛОВЫЙ СПИРТ И ОЗОНОРАЗРУШ. В-СТВ, НЕ ДЛЯ ВЕТЕРИНАРИИ): КОМАРОФФ ОФФЛАЙН ДЛИТЕЛЬНО СПИРАЛИ, КОРОБКА 10 ШТ./ 60</t>
  </si>
  <si>
    <t>BIOACTIVERESOURSESSND BHD</t>
  </si>
  <si>
    <t>10116020/300419/0003220</t>
  </si>
  <si>
    <t>СРЕДСТВО ИНСЕКТИЦИДНОЕ НА ОСНОВЕ ПИРЕТРОИДОВ: СПИРАЛИ ДЛЯ БОРЬБЫ С КОМАРАМИ НА ОТКРЫТОМ ВОЗДУХЕ (НЕ ДЛЯ ВЕТЕРИНАРИИ, НЕ ХИМИЧЕСКОЕ СРЕДСТВО ЗАЩИТЫ РАСТЕНИЙ, НЕ СОДЕРЖИТ ЭТИЛОВЫЙ СПИРТ) УПАКОВАНЫ В КОРОБКИ (В ОДНОЙ КОРОБКЕ 24 УПАКОВКИ ПО 10 СПИРАЛЕЙ), СОСТАВ: ТРАНСФЛУТРИН (0.03%), КОНСЕРВАНТ, ОТДУШКА, КРАСИТЕЛЬ, РАСТВОРИТЕЛЬ, ЭМУЛЬГАТОР, ЭНЕРТНАЯ ОСНОВА, БЕНЗИЛБЕНЗОАТ, ГЕРАНИОЛ,ЦИТРОНЕЛЛОЛ. ВСЕГО 10560 КОРОБОК</t>
  </si>
  <si>
    <t>10216100/110419/0008739</t>
  </si>
  <si>
    <t>10216170/040419/0056458</t>
  </si>
  <si>
    <t>31500, KAWASAN PERINDUSTRIAN PENGKALAN, LAHAT, PERAK, 2&amp;4, PERSIARAN PERINDUSTRI</t>
  </si>
  <si>
    <t>СРЕДСТВО ИНСЕКТИЦИДНОЕ-СПИРАЛИ ОТ КОМАРОВ И ЛЕТАЮЩИХ НАСЕКОМЫХ, ПРЕДНАЗНАЧЕНЫ ДЛЯ ИСПОЛЬЗОВАНИЯ В БЫТУ ДЛЯ БОРЬБЫ С НАСЕКОМЫМИ. СМ.ДОПОЛНЕНИЕ СРЕДСТВО ИНСЕКТИЦИДНОЕ-СПИРАЛИ ОТ КОМАРОВ И ЛЕТАЮЩИХ НАСЕКОМЫХ, ПРЕДНАЗНАЧЕНЫ ДЛЯ ИСПОЛЬЗОВАНИЯ В БЫТУ ДЛЯ БОРЬБЫ С НАСЕКОМЫМИ, ПРЕДСТАВЛЯЮТ СОБОЙ СПРЕССОВАННУЮ И ВЫСУШЕННУЮ ДРЕВЕСНУЮ МАССУ ЗЕЛЕНОГО ЦВЕТА В ВИДЕ ПЛОСКИХ СПИРАЛЕЙ, ПРОПИТАННЫХ РАСТВОРОМ ДЕЙСТВУЮЩЕГО ВЕЩЕСТВА, СОСТАВ - ДЕЙСТВУЮЩЕЕ ВЕЩЕСТВО Д-АЛЛЕТРИН (ПИРЕТРОИД) - 0.2%, ДРЕВЕСНАЯ МУКА, КРАСИТЕЛЬ, КОНСЕРВАНТ (БЕНЗОАТ НАТРИЯ), НИТРАТ КАЛИЯ, ВРЕМЯ ГОРЕНИЯ 8 ЧАСОВ, ПО 10 ШТУК В ИНДИВИДУАЛЬНОЙ УПАКОВКЕ (КОРОБОЧКЕ), ПО 60 КОРОБОЧЕК В ТРАНСПОРТНОМ КОРОБЕ, ВСЕГО 1075 КОРОБОВ (64500 КОРОБОЧЕК). СРЕДСТВО ИНСЕКТИЦИДНОЕ-СПИРАЛИ ОТ КОМАРОВ И ЛЕТАЮЩИХ НАСЕКОМЫХ, ПРЕДНАЗНАЧЕНЫ ДЛЯ ИСПОЛЬЗОВАНИЯ В БЫТУ ДЛЯ БОРЬБЫ С НАСЕКОМЫМИ, ПРЕДСТАВЛЯЮТ СОБОЙ СПРЕССОВАННУЮ И ВЫСУШЕННУЮ ДРЕВЕСНУЮ МАССУ ЗЕЛЕНОГО ЦВЕТА В ВИДЕ ПЛОСКИХ СПИРАЛЕЙ, ПРОПИТАННЫХ РАСТВОРОМ ДЕЙСТВУЮЩЕГО ВЕЩЕСТВА, СОСТАВ - ДЕЙСТВУЮЩЕЕ ВЕЩЕСТВО (Д-АЛЛЕТРИН) - 0.2%, ДРЕВЕСНАЯ МУКА, КРАСИТЕЛЬ, КОНСЕРВАНТ (БЕНЗОАТ НАТРИЯ), НИТРАТ КАЛИЯ, ВРЕМЯ ГОРЕНИЯ 8 ЧАСОВ, ПО 10 ШТУК В ИНДИВИДУАЛЬНОЙ УПАКОВКЕ (КОРОБОЧКЕ), ПО 60 КОРОБОЧЕК В ТРАНСПОРТНОМ КОРОБЕ, ВСЕГО 1075 КОРОБ (64500 КОРОБОЧЕК). СРЕДСТВО ИНСЕКТИЦИДНОЕ-СПИРАЛИ ОТ КОМАРОВ И ЛЕТАЮЩИХ НАСЕКОМЫХ, ПРЕДНАЗНАЧЕНЫ ДЛЯ ИСПОЛЬЗОВАНИЯ В БЫТУ ДЛЯ БОРЬБЫ С НАСЕКОМЫМИ, ПРЕДСТАВЛЯЮТ СОБОЙ СПРЕССОВАННУЮ И ВЫСУШЕННУЮ ДРЕВЕСНУЮ МАССУ ЗЕЛЕНОГО ЦВЕТА В ВИДЕ ПЛОСКИХ СПИРАЛЕЙ, ПРОПИТАННЫХ РАСТВОРОМ ДЕЙСТВУЮЩЕГО ВЕЩЕСТВА, СОСТАВ - ДЕЙСТВУЮЩЕЕ ВЕЩЕСТВО (Д-АЛЛЕТРИН) - 0.2%, ДРЕВЕСНАЯ МУКА, КРАСИТЕЛЬ, КОНСЕРВАНТ (БЕНЗОАТ НАТРИЯ), НИТРАТ КАЛИЯ, ВРЕМЯ ГОРЕНИЯ 8 ЧАСОВ, ПО 10 ШТУК В ИНДИВИДУАЛЬНОЙ УПАКОВКЕ (КОРОБОЧКЕ), ПО 60 КОРОБОЧЕК В ТРАНСПОРТНОМ КОРОБЕ, ВСЕГО 500 КОРОБОК (30000 КОРОБОЧЕК).</t>
  </si>
  <si>
    <t>10216170/090419/0059137</t>
  </si>
  <si>
    <t>ИНСЕКТИЦИДЫ НА ОСНОВЕ ПИРЕТРОИДОВ В НЕАЭРОЗОЛЬНОЙ УПАКОВКЕ: АНТИМОСКИТНАЯ СПИРАЛЬ. УПАКОВАНЫ В ПОЛИМЕРНЫЕ ПРОЗРАЧНЫЕ УПАКОВКИ, УЛОЖЕННЫЕ В ИНДИВИДУАЛЬНЫЕ КАРТОННЫЕ УПАКОВКИ. НЕ СОДЕРЖАТ ЭТИЛОВОГО СПИРТА. НЕ СОДЕРЖАТ ОЗОНОРАЗРУШАЮЩИХ ВЕЩЕСТВ. НЕ ДЛЯ В ЕТЕРИНАРИИ :АНТИМОСКИТНАЯ СПИРАЛЬ - ПО 10 ШТ.(5 СДВОЕННЫХ СПИРАЛЕЙ) В КАРТОННОЙ УПАКОВКЕ, ПО 60 УПАКОВОК В КОРОБКЕ, ВСЕГО 50040 УПАКОВОК В 834 КОРОБКАХ :АНТИМОСКИТНАЯ СПИРАЛЬ - ПО 10 ШТ.(5 СДВОЕННЫХ СПИРАЛЕЙ) В КАРТОННОЙ УПАКОВКЕ, ПО 60 УПАКОВОК В КОРОБКЕ, ВСЕГО 35220 УПАКОВОК В 587 КОРОБКАХ :АНТИМОСКИТНАЯ СПИРАЛЬ - ПО 10 ШТ.(5 СДВОЕННЫХ СПИРАЛЕЙ) В КАРТОННОЙ УПАКОВКЕ, ПО 60 УПАКОВОК В КОРОБКЕ, ВСЕГО 30000 УПАКОВОК В 500 КОРОБКАХ :АНТИМОСКИТНАЯ СПИРАЛЬ - ПО 10 ШТ.(5 СДВОЕННЫХ СПИРАЛЕЙ) В КАРТОННОЙ УПАКОВКЕ, ПО 60 УПАКОВОК В КОРОБКЕ, ВСЕГО 18000 УПАКОВОК В 300 КОРОБКАХ</t>
  </si>
  <si>
    <t>10216170/300419/0074414</t>
  </si>
  <si>
    <t>PT.DSV TRANSPORT INDONESIA BY ORDER: PT.APM GLORY INDONESIA (GLORY)</t>
  </si>
  <si>
    <t>17750, INDONESIA, CIKARANG BIKASI, JL PALERM RATU 2/10 TMN PICADDILY</t>
  </si>
  <si>
    <t>7725785895</t>
  </si>
  <si>
    <t>ООО "АРАН"</t>
  </si>
  <si>
    <t>117405, РФ, город МОСКВА, улица ДОРОЖНАЯ, ОФИС 43, 48Б</t>
  </si>
  <si>
    <t>ИНСЕКТИЦИДЫ НА ОСНОВЕ ПИРЕТРОИДОВ В НЕАЭРОЗОЛЬНОЙ УПАКОВКЕ, БЕЗ СОДЕРЖАНИЯ ЭТИЛОВОГО СПИРТА, НЕ СОДЕРЖИТ ОЗОНОРАЗРУШАЮЩИХ В-В, НЕ ДЛЯ ВЕТЕРИНАРИИ: ( 153000 ПАЧЕК - 2295000 ШТ) ПРЕДНАЗНАЧЕНЫ ДЛЯ УНИЧТОЖЕНИЯ КОМАРОВ В ХОРОШО ПРОВЕТРИВАЕМЫХ ПОМЕЩЕНИЯХ И НА ОТКРЫТОМ ВОЗДУХЕ АНТИМОСКИТНАЯ СПИРАЛЬ : 15 ТРОЙНЫХ СПИРАЛЕЙ ЗЕЛЕНОГО ЦВЕТА В ПРОЗРАЧНОЙ ПОЛИМЕРНОЙ УПАКОВКЕ, УПАКОВАННЫЕ ПО 60 КАРТ.ПАЧЕК ПО ПО 60 КАРТ.ПАЧЕК ПО ( 153000 ПАЧЕК - 2295000 ШТ) АНТИМОСКИТНАЯ СПИРАЛЬ : 15 ТРОЙНЫХ СПИРАЛЕЙ КРАСНОГО ЦВЕТА В ПРОЗРАЧНОЙ ПОЛИМЕРНОЙ УПАКОВКЕ, УПАКОВАННЫЕ</t>
  </si>
  <si>
    <t>PT. MEGA ARTHA PERKASA</t>
  </si>
  <si>
    <t>ИП РАТИЯ БЕСЛАН АПОЛЛОНОВИЧ</t>
  </si>
  <si>
    <t>S. C. JOHNSON &amp; SON INC.</t>
  </si>
  <si>
    <t>АОСИБИАР</t>
  </si>
  <si>
    <t>10113110/110619/0082783</t>
  </si>
  <si>
    <t>LLC ASHENDI-TRADE</t>
  </si>
  <si>
    <t>7731412806</t>
  </si>
  <si>
    <t>ООО "Профит"</t>
  </si>
  <si>
    <t>119017, 115184, ГОРОД МОСКВА, УЛИЦА ОРДЫНКА М., ДОМ 27/5-3, СТРОЕНИЕ 5, ПОМ 4 ОФИС 17</t>
  </si>
  <si>
    <t>10313140/050619/0034380</t>
  </si>
  <si>
    <t>10313140/070619/0035084</t>
  </si>
  <si>
    <t>615000602871</t>
  </si>
  <si>
    <t>346400, РОСТОВСКАЯ ОБЛАСТЬ, город НОВОЧЕРКАССК, улица АКСАЙСКАЯ, дом 136</t>
  </si>
  <si>
    <t>ООО "АЛДИС"</t>
  </si>
  <si>
    <t>91029, АРТЕМОВСКИЙ район, город ЛУГАНСК, улица 2-Я КРАСНОЗНАМЕННАЯ, 16-3</t>
  </si>
  <si>
    <t>ИНСЕКТИЦИДЫ НА ОСНОВЕ ПИРЕТРОИДОВ: СПИРАЛЬ ОТ НАСЕКОМЫХ В КОМПЛЕКТЕ С ПОДСТАВКОЙ, КОЛИЧЕСТВО В УПАКОВКЕ 60ШТ, СРЕДСТВО БЫТОВОГО ИСПОЛЬЗОВАНИЯ ДЛЯ ДОМА И ДАЧИ LIBELL СПИРАЛИ ОТ КОМАРОВ, ЧЕРНЫЕ 1/60 L-101</t>
  </si>
  <si>
    <t>МА МОСКИТО-РЕПЕЛЛЕНТ ИНСЕКТ КО ЛТД</t>
  </si>
  <si>
    <t>ИНСЕКТИЦИДЫ НА ОСНОВЕ ПИРЕТРОИДОВ: СПИРАЛЬ ОТ НАСЕКОМЫХ В КОМПЛЕКТЕ С ПОДСТАВКОЙ, КОЛИЧЕСТВО В УПАКОВКЕ 60ШТ, СРЕДСТВО БЫТОВОГО ИСПОЛЬЗОВАНИЯ ДЛЯ ДОМА И ДАЧИ LIBELL СПИРАЛИ ОТ КОМАРОВ, ЗЕЛЁНЫЕ 1/60 L-112</t>
  </si>
  <si>
    <t>10702070/210619/0114255</t>
  </si>
  <si>
    <t>PERAK DARUL RIDZUAN, LOT 25278, MAMBANG DIAWAN, 31950 KAMPAR</t>
  </si>
  <si>
    <t>ИНСЕКТИЦИДНОЕ СРЕДСТВО ДЛЯ ЗАЩИТЫ ОТ КОМАРОВ НА ОТКРЫТОМ ВОЗДУХЕ, РАПТОР СПИРАЛЬ ОТ КОМАРОВ- 74400 УПАКОВОК., В ОДНОЙ УПАКОВКЕ 10 СПИРАЛЕЙ + 1 МЕТАЛ. ПОДСТАВКА. ТОВАР УПАКОВАН ПО 24 УПАКОВКИ В ГР.МЕСТЕ. СПИРАЛИ ИЗ ГРУППЫ СИНТЕТИЧЕСКИХ ПИРЕТРОИДОВ. ДЛЯ ПРИМЕНЕНИЕ НА ОТКРЫТОМ ВОЗДУХЕ, НЕ ДЛЯ ВЕТЕРИНАРИИ. СОСТАВ: АЛЛЕТРИН 0.25%, КРАСИТЕЛЬ, ОТДУШКА, СТАБИЛИЗАТОР, ДРЕВЕСНЫЙ НАПОЛНИТЕЛЬ. :</t>
  </si>
  <si>
    <t>ИНСЕКТИЦИДНОЕ СРЕДСТВО ДЛЯ ЗАЩИТЫ ОТ КОМАРОВ НА ОТКРЫТОМ ВОЗДУХЕ, РАПТОР СПИРАЛЬ ОТ КОМАРОВ- 74400 УПАКОВОК., В ОДНОЙ УПАКОВКЕ 10 СПИРАЛЕЙ + 1 МЕТАЛ. ПОДСТАВКА. ТОВАР УПАКОВАН ПО 12 УПАКОВКИ В ГР.МЕСТЕ. СПИРАЛИ ИЗ ГРУППЫ СИНТЕТИЧЕСКИХ ПИРЕТРОИДОВ. ДЛЯ ПРИМЕНЕНИЕ НА ОТКРЫТОМ ВОЗДУХЕ, НЕ ДЛЯ ВЕТЕРИНАРИИ. СОСТАВ: АЛЛЕТРИН 0.25%, КРАСИТЕЛЬ, ОТДУШКА, СТАБИЛИЗАТОР, ДРЕВЕСНЫЙ НАПОЛНИТЕЛЬ. :</t>
  </si>
  <si>
    <t>СРЕДСТВА ИНСЕКТИЦИДНЫЕ НА ОСНОВЕ ПИРЕТРОИДОВ ДЛЯ УНИЧТОЖЕНИЯ НАСЕКОМЫХ В ПОМЕЩЕНИЯХ: СПИРАЛИ ОТ КОМАРОВ. :</t>
  </si>
  <si>
    <t>10805010/030619/0025579</t>
  </si>
  <si>
    <t>10216170/060519/0077723</t>
  </si>
  <si>
    <t>XIAMEN SHARING NATIVE PRODUCE AND ANIMAL BY-PRODUCTS IMP./EXP.CO.LTD</t>
  </si>
  <si>
    <t>CHINA, XIAMEN, 15/F, WU KUANG BLD, 226 DONG DU ROAD</t>
  </si>
  <si>
    <t>7804603844</t>
  </si>
  <si>
    <t>ООО "Дилпак"</t>
  </si>
  <si>
    <t>195273, 195273, ГОРОД САНКТ-ПЕТЕРБУРГ, УЛИЦА РУСТАВЕЛИ, ДОМ 31А, ЛИТЕРА А, ОФИС 37</t>
  </si>
  <si>
    <t>XIAMEN SHARING NATIVE PRODUCE AND ANIMAL BY-PRODUCTS IMP.EXP.CO.LTD(S.N.CO.LTD.)</t>
  </si>
  <si>
    <t>NADZORADM</t>
  </si>
  <si>
    <t>ФЛП ХОМУТОВСКИЙ АЛЕКСАНДР ВЛАДИМИРОВИЧ</t>
  </si>
  <si>
    <t>10311010/300519/0019774</t>
  </si>
  <si>
    <t>город ТИРАСПОЛЬ, улица ШЕВЧЕНКО, дом 81/11</t>
  </si>
  <si>
    <t>10609050/300519/0025145</t>
  </si>
  <si>
    <t>141364, 141364, ОБЛАСТЬ МОСКОВСКАЯ, РАЙОН СЕРГИЕВО-ПОСАДСКИЙ, РАБОЧИЙ ПОСЕЛОК СКОРОПУСКОВСКИЙ, ТЕРРИТОРИЯ ПРОИЗВОДСТВЕННАЯ ЗОНА, ДОМ 28/4, ПОМЕЩЕНИЕ 7 ЭТАЖ 3 КОМНАТА 56</t>
  </si>
  <si>
    <t>10116020/280119/0000538</t>
  </si>
  <si>
    <t>10116020/300119/0000662</t>
  </si>
  <si>
    <t>10115070/130219/0008656</t>
  </si>
  <si>
    <t>СРЕДСТВО ИНСЕКТИЦИДНОЕ СПИРАЛЬ ОТ КОМАРОВ, ПРЕДНАЗНАЧЕНО ДЛЯ ОТПУГИВАНИЯ КОМАРОВ, МОСКИТОВ, МОШКИ,РАСФАСОВАНО ДЛЯ РОЗНИЧНОЙ ПРОДАЖИ, ДЛЯ ПРИМЕНЕНИЯ В БЫТУ НЕ ДЛЯ ХИМИЧЕСКОЙ ЗАЩИТЫ РАСТЕНИЙ, НЕ ДЛЯ ПРИМЕНЕНИЯ В ВЕТЕРИНАРИИ, НЕ СОДЕРЖИТ ЭТИЛ.СПИРТ, ХЛАДОНЫ И ОЗОНОРАЗРУШАЮЩИЕ ВЕЩЕСТВА. СОСТАВ: АЛЕТРИН 0.35%, УГОЛЬНЫЙ ПОРОШОК 60%, АДГЕЗИВНЫЙ ДРЕВЕСНЫЙ ПОРОШОК 28.8%, БЕЛЫЙ ДРЕВЕСНЫЙ ПОРОШОК 10.55%, КЕРОСИН 0.3% БЕЗДЫМНЫЕ, БЕЗ ОТДУШКИ, ЧЕРНОГО ЦВЕТА, ДИАМЕТР СПИРАЛИ 125ММ, ДИЗАЙН 1 - 4902 КОРОБКИ ПО 60 УПАКОВОК ПО 10 СПИРАЛЕЙ (5 ДВОЙНЫХ), ВСЕГО 294120 УПАКОВОК МАЛОДЫМНЫЕ, БЕЗ ОТДУШКИ, ЧЕРНОГО ЦВЕТА, ДИАМЕТР СПИРАЛИ 125ММ, ДИЗАЙН 5 - 1134 КОРОБОК ПО 60 УПАКОВОК ПО 10 СПИРАЛЕЙ (5 ДВОЙНЫХ), ВСЕГО 68040 УПАКОВОК МАЛОДЫМНЫЕ, БЕЗ ОТДУШКИ, ЧЕРНОГО ЦВЕТА, ДИАМЕТР СПИРАЛИ 125ММ, ДИЗАЙН 6 - 550 КОРОБОК ПО 60 УПАКОВОК ПО 10 СПИРАЛЕЙ (5 ДВОЙНЫХ), ВСЕГО 33000 УПАКОВОК МАЛОДЫМНЫЕ, БЕЗ ОТДУШКИ, ЧЕРНОГО ЦВЕТА, ДИАМЕТР СПИРАЛИ 125ММ, ДИЗАЙН 7 - 567 КОРОБОК ПО 60 УПАКОВОК ПО 10 СПИРАЛЕЙ (5 ДВОЙНЫХ), ВСЕГО 34020 УПАКОВОК</t>
  </si>
  <si>
    <t>10313140/120319/0013723</t>
  </si>
  <si>
    <t>ИНСЕКТИЦИДНОЕ РЕПЕЛЛЕНТНОЕ СРЕДСТВО ОТ ПОЛЗАЮЩИХ И ЛЕТАЮЩИХ НАСЕКОМЫХ ,НЕ СОДЕРЖИТ ОЗОНОРАЗРУШАЮЩИХ ВЕЩЕСТВ, НЕ СОДЕРЖИТ ЭТИЛОВЫЙ СПИРТ,НЕ ДЛЯ ВЕТЕРИНАРИИ :LIBELL СПИРАЛИ ОТ КОМАРОВ, ЧЕРНЫЕ 1/60 L-101</t>
  </si>
  <si>
    <t>FU JIAN PROVINCE JIN</t>
  </si>
  <si>
    <t>6154137969</t>
  </si>
  <si>
    <t>ООО "НАДЕЖДА"</t>
  </si>
  <si>
    <t>347917, РОСТОВСКАЯ ОБЛАСТЬ, город ТАГАНРОГ, переулок НОВЫЙ 15-Й, ДОМ 56</t>
  </si>
  <si>
    <t>ООО "САПСАН ТРЕЙД"</t>
  </si>
  <si>
    <t>83058, город ДОНЕЦК, улица БЕССАРАБСКАЯ, ДОМ 24В</t>
  </si>
  <si>
    <t>XIAMEN SHARING NATIVE PRODUCE AND ANIMAL BY -PRODUCTS IMP./EXP.CO.LTD</t>
  </si>
  <si>
    <t>ООО "Делфин Дистрибьюшен"</t>
  </si>
  <si>
    <t>142117, 142114, ОБЛАСТЬ МОСКОВСКАЯ, ГОРОД ПОДОЛЬСК, УЛИЦА ГАЙДАРА, ДОМ 10В, ПОМ 5 КОМНАТА 1</t>
  </si>
  <si>
    <t>10013160/190319/0061141</t>
  </si>
  <si>
    <t>СПИРАЛИ ОТ КОМАРОВ, СОСТАВ: В ОДНОЙ КОРОБКЕ 60 ИНДИВИДУАЛЬНЫХ УПАКОВОК, ВСЕГО 2616 КОРОБОК (156 960 ШТ): ДИЗАЙН №1 (1308 КОРОБОК), ДИЗАЙН №2 (1308 КОРОБОК), ПРЕДНАЗНАЧЕНЫ ДЛЯ ЗАЩИТЫ ОТ НАСЕКОМЫХ. D-АЛЛЕТРИН (ОСНОВНОЕ ДЕЙСТВУЮЩЕЕ ВЕЩЕСТВО) - 0,20%, УГОЛЬНАЯ ПЫЛЬ - 60%, КЛЕЙКАЯ ДРЕВЕСНАЯ ПЫЛЬ - 28,8%, БЕЛАЯ ДРЕВЕСНАЯ ПЫЛЬ - 10,7%, КЕРОСИН - 0,3% РАСФАСОВАНЫ В ИНДИВИДУАЛЬНУЮ УПАКОВКУ ПО</t>
  </si>
  <si>
    <t>СРЕДСТВА ИНСЕКТИЦИДНЫЕ ДЛЯ УНИЧТОЖЕНИЯ И ОТПУГИВАНИЯ ЛЕТАЮЩИХ НАСЕКОМЫХ В ПОМЕЩЕНИЯХ И НА ОТКРЫТОМ ВОЗДУХЕ. РАСФАСОВАНЫ ДЛЯ РОЗНИЧНОЙ ПРОДАЖИ В КАРТОННЫЕ КОРОБКИ. НЕ СОДЕРЖАТ ЭТИЛОВОГО СПИРТА, НЕ ИСПОЛЬЗУЮТСЯ В ВЕТЕРИНАРИИ: PICNIC FAMILY СПИРАЛИ (24)</t>
  </si>
  <si>
    <t>10313140/110419/0021462</t>
  </si>
  <si>
    <t>93600, СТАНИЧНО-ЛУГАНСКИЙ РАЙОН, ПГТ. СТАНИЦА ЛУГАНСКАЯ, город ЛУГАНСК, улица ЛЕНИНА</t>
  </si>
  <si>
    <t>СРЕДСТВА ИНСЕКТИЦИДНЫЕ ДЛЯ УНИЧТОЖЕНИЯ И ОТПУГИВАНИЯ ЛЕТАЮЩИХ НАСЕКОМЫХ В ПОМЕЩЕНИЯХ И НА ОТКРЫТОМ ВОЗДУХЕ, НЕ ИСПОЛЬЗУЮТСЯ В ВЕТЕРИНАРИИ: GREENFIELD АНТИМОЛЬ-ЭФФЕКТ ТАБЛЕТКИ ДЛЯ ЗАЩИТЫ ОТ МОЛИ (ФЕВРАЛЬ 2019) SELENA АНТИМОЛЬ-ЭФФЕКТ ДЛЯ ЗАЩИТЫ ОТ МОЛИ (ФЕВРАЛЬ 2019) ТАЙГА FAMILY ИНСЕКТИЦИДНЫЕ ПЛАСТИНЫ ОТ КОМАРОВ 10 ШТ. (МАРТ 2018) ТАЙГА АНТИМОЛЬ ДЛЯ ЗАЩИТЫ ОТ МОЛИ (ФЕВРАЛЬ 2019) ТАЙГА АНТИМОЛЬ ПОДВЕСНОЙ БЛОК 2 ВЕШАЛКИ + 6 ПЛАСТИН ДЛЯ ЗАЩИТЫ ОТ МОЛИ 10 ШТ/КОР. (ФЕВРАЛЬ 2019) ТАЙГА ДЕТСКИЙ СПРЕЙ РЕПЕЛЛЕНТНЫЙ ОТ КОМАРОВ 100 МЛ. (АПРЕЛЬ 2018) ТАЙГА ИНСЕКТИЦИДНЫЕ ПЛАСТИНЫ ОТ КОМАРОВ 10 ШТ. (МАРТ 2018) ТАЙГА КОМПЛЕКТ: ФУМИГАТОР + ЖИДКОСТНОЙ НАПОЛНИТЕЛЬ ОТ КОМАРОВ (МАРТ 2018) ТАЙГА КОМПЛЕКТ: ФУМИГАТОР + ИНСЕКТИЦИДНЫЕ ПЛАСТИНЫ ОТ КОМАРОВ 10 ШТ. (МАРТ 2018) ТАЙГА ЛИКВИД ЖИДКОСТНОЙ НАПОЛНИТЕЛЬ ОТ КОМАРОВ 60 НОЧЕЙ 20 ШТ/КОР. (МАРТ 2019) ТАЙГА ЛИКВИД ЭКОНОМ ЖИДКОСТНОЙ НАПОЛНИТЕЛЬ ОТ КОМАРОВ 30 НОЧЕЙ (АВГУСТ 2018) ТАЙГА ПРИМАНКА ОТ МУХ ДЕКОРАТИВНАЯ 4 НАКЛЕЙКИ В УПАКОВКЕ (АПРЕЛЬ 2018) ТАЙГА СПИРАЛИ ОТ КОМАРОВ ДРЕВЕСНЫЕ (МАРТ 2019) ТАЙГА СПРЕЙ РЕПЕЛЛЕНТНЫЙ ОТ КОМАРОВ 125 МЛ. (МАРТ 2019)</t>
  </si>
  <si>
    <t>10013160/050619/0190685</t>
  </si>
  <si>
    <t>7715727647</t>
  </si>
  <si>
    <t>127550, город МОСКВА, улица БОЛЬШАЯ АКАДЕМИЧЕСКАЯ, дом 44, КОРП. 2-2А, ОФ. 12</t>
  </si>
  <si>
    <t>BISOUS S.R.O.</t>
  </si>
  <si>
    <t>10400, PRAGUE 10, FRANTISKA DIVISE, 1275/1A</t>
  </si>
  <si>
    <t>ИНСЕКТИЦИДЫ ПРОЧИЕ: СПИРАЛИ ОТ КОМАРОВ HELP, АРТ. 80230, 60 (ШТ.) :</t>
  </si>
  <si>
    <t>БАННЫЕ ШТУЧКИ</t>
  </si>
  <si>
    <t>SC JOHNSON LTD</t>
  </si>
  <si>
    <t>СРЕДСТВА, ПРЕДНАЗНАЧЕННЫЕ ДЛЯ УНИЧТОЖЕНИЯ И ОТПУГИВАНИЯ ПОЛЗАЮЩИХ И ЛЕТАЮЩИХ НАСЕКОМЫХ, РАСВАС.В УПАКОВКИ ДЛЯ РОЗНИЧНОЙ ПРОДАЖИ, БЕЗ СОДЕРЖАНИЯ ЭТИЛОВОГО СПИРТА: СПИРАЛИ ОТ КОМАРОВ RAID, 10ШТ.</t>
  </si>
  <si>
    <t>10313140/190619/0037533</t>
  </si>
  <si>
    <t>ИНСЕКТИЦИДЫ : ДЭТА INSECTO СПИРАЛИ ОТ КОМАРОВ, 10ШТ</t>
  </si>
  <si>
    <t>ДЭТА INSECTO</t>
  </si>
  <si>
    <t>INSECTUM</t>
  </si>
  <si>
    <t>СРЕДСТВА ИНСЕКТИЦИДНЫЕ ДЛЯ УНИЧТОЖЕНИЯ И ОТПУГИВАНИЯ ЛЕТАЮЩИХ НАСЕКОМЫХ В ПОМЕЩЕНИЯХ. РАСФАСОВАНЫ ДЛЯ РОЗНИЧНОЙ ПРОДАЖИ В КАРТОННЫЕ КОРОБКИ. НЕ СОДЕРЖАТ ЭТИЛОВОГО СПИРТА, НЕ ИСПОЛЬЗУЮТСЯ В ВЕТЕРИНАРИИ: MOSQUITALL - СПИРАЛИ ОТ КОМАРОВ ЗАЩИТА ДЛЯ ВСЕЙ СЕМЬИ, 10 ШТ.</t>
  </si>
  <si>
    <t>10311010/310519/0020015</t>
  </si>
  <si>
    <t>СРЕДСТВА ЗАЩИТНЫЕ ОТ НАСЕКОМЫХ, РАСФАСОВАННЫЕ В УПАКОВКИ ДЛЯ РОЗНИЧНОЙ ПРОДАЖИ, НЕ ДЛЯ ВЕТЕРИНАРИИ, НЕ СОДЕРЖАТ ЭТИЛОВЫЙ СПИРТ INSECTUM LABORATORY АНТИМОСКИТНЫЕ СПИРАЛИ, 10ШТ (М)</t>
  </si>
  <si>
    <t>10313140/150519/0028773</t>
  </si>
  <si>
    <t>ИНСЕКТИЦИДЫ, РАСФАСОВАННЫЕ ДЛЯ РОЗНИЧНОЙ ПРОДАЖИ SUPERBAT СПИРАЛИ ЗЕЛЕНЫЕ 15ШТ, 60 ШТ./КОР. SUPERBAT СПИРАЛИ КРАСНЫЕ 15ШТ, 60 ШТ./КОР.</t>
  </si>
  <si>
    <t>2511087541</t>
  </si>
  <si>
    <t>РЕСПУБЛИКА АБХАЗИЯ, город ГАГРА, улица ЛАКОБА, 9</t>
  </si>
  <si>
    <t>Черногория (ME)</t>
  </si>
  <si>
    <t>СРЕДСТВО ИНСЕКТИЦИДНОЕ, ФУМИГИРУЮЩЕЕ, НА ОСНОВЕ ПИРЕТРОИДОВ, ПРЕДНАЗНАЧЕННОЕ ДЛЯ ЗАЩИТЫ ЧЕЛОВЕКА ОТ КОМАРОВ, В ФОРМЕ СПИРАЛИ, РАСФАСОВАННОЕ В РОЗНИЧНУЮ УПАКОВКЕ,НЕ СОДЕРЖАЩЕЕ ЭТИЛОВОГО СПИРТА:СПИРАЛИ ОТ КОМАРОВ NADZOR. ВСЕГО 2550 КОРОБОК. КАЖДАЯ КОРОБКА СОДЕРЖИТ 60 УПАКОВОК В ТЕРМОУСАДОЧНОЙ ПЛЕНКЕ, КАЖДАЯ ИЗ КОТОРЫХ СОДЕРЖИТ 10 СПИРАЛЕЙ,1 МЕТАЛЛИЧЕСКИЙ ДЕРЖАТЕЛЬ - ВСЕГО 153000 УПАКОВОК В 2550 КОРОБКАХ :</t>
  </si>
  <si>
    <t>ИНСЕКТИЦИДНЫЕ СРЕДСТВА. СЛУЖАТ ДЛЯ УНИЧТОЖЕНИЯ КОМАРОВ, НЕ ЯВЛЯЕТСЯ СР-ВОМ ЗАЩИТЫ РАСТЕНИЙ, НЕ СОДЕРЖИТ СПИРТА, НЕ ОТХОДЫ, НЕ ДЛЯ ВЕТЕРЕНАРИИ.ДЕЙСТВУЮЩЕЕ ВЕЩЕСТВО-ПРАЛЛЕТРИН. :СПИРАЛИ REFTAMID ДОП ФЛАКОН (REFTAMID) 30 НОЧЕЙ Б.З. ПЛАСТИНЫ АНТИКОМАРИННЫЕ REFTAMID</t>
  </si>
  <si>
    <t>Отсуствует</t>
  </si>
  <si>
    <t>6166115832</t>
  </si>
  <si>
    <t>ООО "ХОРТУС"</t>
  </si>
  <si>
    <t>ДЕКЛАРАЦИЯ</t>
  </si>
  <si>
    <t>2511098350</t>
  </si>
  <si>
    <t>ООО "ЭТАЛОН-ДВ"</t>
  </si>
  <si>
    <t>Производитель</t>
  </si>
  <si>
    <t>ед. изм.</t>
  </si>
  <si>
    <t>ООО ГРИНФИЛД РУС</t>
  </si>
  <si>
    <t>ОАО ХИМИК</t>
  </si>
  <si>
    <t>ООО ЛИБЭЛЬ</t>
  </si>
  <si>
    <t>H</t>
  </si>
  <si>
    <t>СРТ</t>
  </si>
  <si>
    <t>ИНСЕКТИЦИДЫ НА ОСНОВЕ ПИРЕТРОИДОВ, ДЛЯ ЗАЩИТЫ ЧЕЛОВЕКА ОТ НАСЕКОМЫХ :СПИРАЛИ ОТ КОМАРОВ, 10 ШТ</t>
  </si>
  <si>
    <t>XIAMEN SHARING NATIVE PRODUCE AND ANIMAL BY-PRODUCTS IMP./EXP. Co., Ltd.</t>
  </si>
  <si>
    <t>ООО "ПРОФИТ"</t>
  </si>
  <si>
    <t>СРЕДСТВО ИНСЕКТИЦИДНОЕ НА ОСНОВЕ ПИРЕТРОИДОВ: HELP СПИРАЛИ ПРОТИВ КОМАРОВ, В НАБОРАХ ВСЕГО: 100200 НАБОРОВ :HELP СПИРАЛИ ОТ КОМАРОВ, 10 ШТ /60</t>
  </si>
  <si>
    <t>ВАВАНГ (ФУЦЗЯНЬ) ДЕЙЛИ КЕМИКАЛ КО. ЛТД</t>
  </si>
  <si>
    <t>BEBEST Co., Ltd.</t>
  </si>
  <si>
    <t>ИНСЕКТИЦИДЫ НА ОСНОВЕ ПИРЕТРОИДОВ : КОМАРИКОФФ ОФФЛАЙН БЕРЕЖНО СПИРАЛИ 10 ШТ ПО 60 ШТ.В УП-КЕ. ВСЕГО:1 КОР.,60 ШТ.;КОМАРОФФ ОФФЛАЙН БЫСТРО СПИРАЛИ 10 ШТ ПО 60 ШТ.В УП-КЕ. ВСЕГО:2 КОР.,120 ШТ.;КОМАРОФФ ОФФЛАЙН ДЛИТЕЛЬНО СПИРАЛИ 10 ШТ. ПО 60 ШТ.В УП-КЕ. ВСЕГО:2 КОР.,120 ШТ.</t>
  </si>
  <si>
    <t>HANGZHOU SOURCE WAY IMP&amp;EXP Co., Ltd.</t>
  </si>
  <si>
    <t>MISHAN ZHUTIANSHENG ECONOMIC AND TRADE Co., Ltd.</t>
  </si>
  <si>
    <t>ИНСЕКТИЦИДЫ НА ОСНОВЕ D-ТРАНС-АЛЛЕТРИНА ДЛЯ УНИЧТОЖЕНИЯ КОМАРОВ В ВИДЕ СПИРАЛИ, АКТИВИЗИРУЕТСЯ ПУТЕМ ПОДЖИГАНИЯ, СОДЕРЖАНИЕ ЭТИЛОВОГО СПИРТА 0%, НЕ ЯВЛЯЕТСЯ ОПАСНЫМ ОТХОДОМ, АРТ.: ОТСУТСТВУЕТ, ВСЕГО - 600 ШТ :</t>
  </si>
  <si>
    <t>ИНСЕКТИЦИДЫ НА ОСНОВЕ D-ТРАНС-АЛЛЕТРИНА ДЛЯ УНИЧТОЖЕНИЯ КОМАРОВ В ВИДЕ СПИРАЛИ, АКТИВИЗИРУЕТСЯ ПУТЕМ ПОДЖИГАНИЯ, СОДЕРЖАНИЕ ЭТИЛОВОГО СПИРТА 0%, НЕ ЯВЛЯЕТСЯ ОПАСНЫМ ОТХОДОМ :</t>
  </si>
  <si>
    <t>СРЕДСТВА ДЛЯ УНИЧТОЖЕНИЯ И ОТПУГИВАНИЯ ЛЕТАЮЩИХ НАСЕКОМЫХ В ПОМЕЩЕНИЯХ И НА ОТКРЫТОМ ВОЗДУХЕ. РАСФАСОВАНЫ ДЛЯ РОЗНИЧНОЙ ПРОДАЖИ В КАРТОННЫЕ КОРОБКИ: MOSQUITALL СПИРАЛИ УНИВЕРСАЛЬНАЯ ЗАЩИТА ОТ КОМАРОВ 10 ШТ. 1/12</t>
  </si>
  <si>
    <t>ИНСЕКТИЦИДЫ : МОСКИТОЛ СПИРАЛИ ЗАЩИТА Д/ВСЕЙ СЕМЬИ ОТ КОМАРОВ,10ШТ</t>
  </si>
  <si>
    <t>КЕЙ КО ПРОДУКТС БХД ЛТД</t>
  </si>
  <si>
    <t>МОСКИТОЛ УНИВЕРСАЛЬНАЯ ЗАЩИТА СПИРАЛИ ОТ КОМАРОВ N10 ИНСЕКТИЦИДНОЕ СРЕДСТВО. СЕРИЯ: 022019,012019 ШТРИХ-КОД:4606982000937 5 УП. :</t>
  </si>
  <si>
    <t>СРЕДСТВА ДЛЯ УНИЧТОЖЕНИЯ И ОТПУГИВАНИЯ ЛЕТАЮЩИХ НАСЕКОМЫХ В ПОМЕЩЕНИЯХ И НА ОТКРЫТОМ ВОЗДУХЕ. РАСФАСОВАНЫ ДЛЯ РОЗНИЧНОЙ ПРОДАЖИ В КАРТОННЫЕ КОРОБКИ. НЕ ИСПОЛЬЗУЮТСЯ В ВЕТЕРИНАРИИ: PICNIC FAMILY СПИРАЛИ (24)</t>
  </si>
  <si>
    <t>FUZHOU TAI DAISY INDUSTRIAL Co., Ltd.</t>
  </si>
  <si>
    <t>ООО "ДИЛПАК"</t>
  </si>
  <si>
    <t>СРЕДСТВО ИНСЕКТИЦИДНОЕ, ФУМИГИРУЮЩЕЕ, НА ОСНОВЕ ПИРЕТРОИДОВ, ПРЕДНАЗНАЧЕННОЕ ДЛЯ ЗАЩИТЫ ЧЕЛОВЕКА ОТ КОМАРОВ, В ФОРМЕ СПИРАЛИ, РАСФАСОВАННОЕ В РОЗНИЧНУЮ УПАКОВКЕ, НЕ СОДЕРЖАЩЕЕ ЭТИЛОВОГО СПИРТА:СПИРАЛИ ОТ КОМАРОВ NADZOR - ВСЕГО 2600 КОРОБОК :КАЖДАЯ ТРАНСПОРТНАЯ СОДЕРЖИТ 60 КАРТОННЫХ УПАКОВОК В ТЕРМОУСАДОЧНОЙ ПЛЕНКЕ, КАЖДАЯ ИЗ КОТОРЫХ СОДЕРЖИТ 10 СПИРАЛЕЙ, 2 МЕТАЛЛИЧЕСКИХ ДЕРЖАТЕЛЯ :КАЖДАЯ ТРАНСПОРТНАЯ СОДЕРЖИТ 60 КАРТОННЫХ УПАКОВОК В ТЕРМОУСАДОЧНОЙ ПЛЕНКЕ, КАЖДАЯ ИЗ КОТОРЫХ СОДЕРЖИТ 10 СПИРАЛЕЙ, 1 МЕТАЛЛИЧЕСКИЙ ДЕРЖАТЕЛЬ XIAMEN SHARING NATIVE PRODUCE AND ANIMAL BY-PRODUCTS IMP.EXP.CO., LTD (S.N.CO., LTD.) NADZOR, ADM NADZOR, ADM ISM004B ОТСУТСТВУЕТ 99300 XIAMEN SHARING NATIVE PRODUCE AND ANIMAL BY-PRODUCTS IMP.EXP.CO., LTD (S.N.CO., LTD.) ОТСУТСТВУЕТ ОТСУТСТВУЕТ SPIR60E ОТСУТСТВУЕТ 56700</t>
  </si>
  <si>
    <t>XIAMEN SHARING NATIVE PRODUCE AND ANIMAL BY-PRODUCTS IMP. EXP. CO.  LTD(S. N. CO.  LTD. )</t>
  </si>
  <si>
    <t>NADZOR ADM</t>
  </si>
  <si>
    <t>АО "СИБИАР"</t>
  </si>
  <si>
    <t>СРЕДСТВА ИНСЕКТИЦИДНЫЕ НА ОСНОВЕ ПИРЕТРОИДОВ ДЛЯ ЗАЩИТЫ ОТ УКУСОВ НАСЕКОМЫХ, НЕ СОДЕРЖИТ ЭТИЛОВЫЙ СПИРТ. RAID СПИРАЛИ ОТ КОМАРОВ ВСЕГО 120 ШТУК В 5 КАРТОННЫХ КОРОБКАХ НА ЧАСТИ ПОДДОНА. PT JOHNSON HOME HYGIENE PRODUCTS RAID RAID 678935 120</t>
  </si>
  <si>
    <t>ИНСЕКТИЦИДЫ НА ОСНОВЕ ПИРЕТРОИДОВ</t>
  </si>
  <si>
    <t>СРЕДСТВА ИНСЕКТИЦИДНЫЕ, НА ОСНОВЕ СИНТЕТИЧЕСКИХ ПИРЕТРОИДОВ, ДЛЯ УНИЧТОЖЕНИЯ НАСЕКОМЫХ В ЖИЛЫХ ПОМЕЩЕНИЯХ, НЕ ДЛЯ ВЕТЕНАРИИ, НЕ СОДЕРЖИТ ЭТИЛОВОГО СПИРТА, НЕ СОДЕРЖИТ АЦЕТОН, СРЕДСТВА РАСФАСОВАНЫ ДЛЯ РОЗНИЧНОЙ ПРОДАЖИ.</t>
  </si>
  <si>
    <t>ИНСЕКТИЦИДЫ НА ОСНОВЕ ПИРЕТРОИДОВ: СРЕДСТВА ЗАЩИТНЫЕ ОТ НАСЕКОМЫХ. НЕ ДЛЯ ВЕТЕРИНАРИИ. НЕ СОДЕРЖИТ ЭТИЛОВЫЙ СПИРТ. НЕ СОДЕРЖИТ ОЗОНОРАЗРУШАЮЩИХ ВЕЩЕСТВ.</t>
  </si>
  <si>
    <t>ИНСЕКТИЦИДЫ НА ОСНОВЕ ПИРЕТРОИДОВ, ПРЕДНАЗНАЧЕНЫ ДЛЯ ИСПОЛЬЗОВАНИЯ В БЫТУ ДЛЯ БОРЬБЫ С НАСЕКОМЫМИ. СМ.ДОПОЛНЕНИЕ</t>
  </si>
  <si>
    <t>ИП НАСИРОВ СЕЙМУР ИМРАН ОГЛЫ</t>
  </si>
  <si>
    <t>ИНСЕКТИЦИДНЫЕ СРЕДСТВА. СЛУЖАТ ДЛЯ УНИЧТОЖЕНИЯ КОМАРОВ, НЕ ЯВЛЯЕТСЯ СРЕДСТВОМ ЗАЩИТЫ РАСТЕНИЙ, НЕ СПИРТОСОДЕРЖАЩИЕ, НЕ ОТХОДЫ, НЕ ДЛЯ ВЕТЕРЕНАРИИ.ДЕЙСТВУЮЩЕЕ ВЕЩЕСТВО--ПРАЛЛЕТРИН.</t>
  </si>
  <si>
    <t>ИНСЕКТИЦИДЫ, ПРЕДНАЗНАЧЕНЫ ДЛЯ ИСПОЛЬЗОВАНИЯ ЛЮДЬМИ ДЛЯ ЗАЩИТЫ ОТ НАСЕКОМЫХ, БЕЗ СОДЕРЖАНИЯ СПИРТА, НЕ СОДЕРЖИТ ОЗОНОРАЗР. В-В, ИЗГОТОВЛЕНЫ НА ОСНОВЕ ПИРЕТРОИДОВ, РАСФАСОВАНЫ ДЛЯ РОЗНИЧНОЙ ПРОДАЖИ. УПАК. В КАРТ. КОРОБ.</t>
  </si>
  <si>
    <t>S.N. CO. LTD.</t>
  </si>
  <si>
    <t>ИНСЕКТИЦИДЫ НА ОСНОВЕ ПИРЕТРОИДОВ.</t>
  </si>
  <si>
    <t>СРЕДСТВА ИНСЕКТИЦИДНЫЕ НА ОСНОВЕ ПИРЕТРОИДОВ ДЛЯ ЗАЩИТЫ ОТ УКУСОВ НАСЕКОМЫХ, НЕ СОДЕРЖИТ ЭТИЛОВЫЙ СПИРТ. ВЕС БРУТТО НЕ ВКЛЮЧЕН В ВЕС ПАЛЛЕТ.</t>
  </si>
  <si>
    <t>ИП ЦУГБА ИРФАН МЮНИРОВИЧ</t>
  </si>
  <si>
    <t>СРЕДСТВА ИНСЕКТИЦИДНЫЕ НА ОСНОВЕ ПИРЕТРОИДОВ ДЛЯ УНИЧТОЖЕНИЯ НАСЕКОМЫХ В ПОМЕЩЕНИЯХ: СПИРАЛИ ОТ КОМАРОВ.</t>
  </si>
  <si>
    <t>ООО "ASIAN NATIONAL DISTRIBUTION"</t>
  </si>
  <si>
    <t>9728011660</t>
  </si>
  <si>
    <t>ООО "ЮНИБРЕНД"</t>
  </si>
  <si>
    <t>ИНСЕКТИЦИДЫ НА ОСНОВЕ D-ТРАНС-АЛЛЕТРИНА ДЛЯ УНИЧТОЖЕНИЯ КОМАРОВ В ВИДЕ СПИРАЛИ, АКТИВИЗИРУЕТСЯ ПУТЕМ ПОДЖИГАНИЯ, СОДЕРЖАНИЕ ЭТИЛОВОГО СПИРТА 0%, НЕ ЯВЛЯЕТСЯ ОПАСНЫМ ОТХОДОМ, 600 ПАЧЕК ПО 10ШТ (6000ШТУК), АРТ.: ОТСУТСТВУЕТ, ВСЕГО - 600 ПАЧЕК : LISS KROULLY CHINA LIMITED, КИТАЙ ОТСУТСТВУЕТ 0</t>
  </si>
  <si>
    <t>ОАО "КОМПАНИЯ "АРНЕСТ"</t>
  </si>
  <si>
    <t>NINGBO DASHING INTERNATIONAL LOGISTICS Co., Ltd.</t>
  </si>
  <si>
    <t>ПРОЧИЕ ИНСЕКТИЦИДЫ: СРЕДСТВО ИНСЕКТИЦИДНОЕ СПИРАЛИ ОТ КОМАРОВ, СОСТОИТ ИЗ D-АЛЛЕТРИН 20%, УГОЛЬНАЯ ПЫЛЬ 60%, КЛЕЙКАЯ ДРЕВЕСНАЯ ПЫЛЬ 28, 8%, БЕЛАЯ ДРЕВЕСНАЯ ПЫЛЬ 10, 7%, КЕРОСИН 0, 3%, УПАКОВАНО ПО 60 УПАКОВОК В 1 КАРТОННОЙ КОРОБКЕ (ОДНА УПАКОВКА СОСТОИ : Т ИЗ 5 ДВОЙНЫХ СПИРАЛЕЙ, 2 МЕТАЛЛИЧЕСКИХ ПОДСТАВОК), ВСЕГО:2610 КОР XIAMEN SHARING NATIVE PRODUCE &amp;ANIMAL BY_ PRODUCTS IMP.EXP.CO., LTD ОТСУТСТВУЕТ 1389</t>
  </si>
  <si>
    <t>XIAMEN SHARING NATIVE PRODUCE &amp;ANIMAL BY PRODUCTS IMP. /EXP. CO.  LTD</t>
  </si>
  <si>
    <t>СРЕДСТВА ЗАЩИТНЫЕ ОТ НАСЕКОМЫХ, РАСФАСОВАННЫЕ В УПАКОВКИ ДЛЯ РОЗНИЧНОЙ ПРОДАЖИ ARGUS СПИРАЛИ МАЛОДЫМНЫЕ (10ШТ)60 НИНГБО ИНЖОУ БЕСТУИН КОММОДИТИ КО.ЛТД ARGUS 600</t>
  </si>
  <si>
    <t>ИНСЕКТИЦИДЫ : HELP СПИРАЛИ ОТ КОМАРОВ, 10 ШТ-1200 ШТ. ДЖЕЙ.КЕЙ.СИ.СИ.ЭМ.КО., ЛТД. (J.K.C.C.M CO., LTD.) HELP ОТСУТСТВУЕТ 1200</t>
  </si>
  <si>
    <t>ДЖЕЙ. КЕЙ. СИ. СИ. ЭМ. КО.  ЛТД. (J. K. C. C. M CO.  LTD. )</t>
  </si>
  <si>
    <t>СРЕДСТВА ДЛЯ УНИЧТОЖЕНИЯ И ОТПУГИВАНИЯ ЛЕТАЮЩИХ НАСЕКОМЫХ В ПОМЕЩЕНИЯХ И НА ОТКРЫТОМ ВОЗДУХЕ. РАСФАСОВАНЫ ДЛЯ РОЗНИЧНОЙ ПРОДАЖИ В КАРТОННЫЕ КОРОБКИ: PICNIC FAMILY СПИРАЛИ (24) MOSQUITALL - СПИРАЛИ ОТ КОМАРОВ ЗАЩИТА ДЛЯ ВСЕЙ СЕМЬИ, 10 ШТ. KYO KOH PRODUCTS SDN MOSQUITALL 4606982005482 ГОСТ Р 53427-2009 600 KYO KOH PRODUCTS SDN. BHD PICNIC 4600104033476 ГОСТ Р 53427-2009 720</t>
  </si>
  <si>
    <t>СРЕДСТВА ДЛЯ УНИЧТОЖЕНИЯ И ОТПУГИВАНИЯ ЛЕТАЮЩИХ НАСЕКОМЫХ В ПОМЕЩЕНИЯХ И НА ОТКРЫТОМ ВОЗДУХЕ. РАСФАСОВАНЫ ДЛЯ РОЗНИЧНОЙ ПРОДАЖИ В КАРТОННЫЕ КОРОБКИ: MOSQUITALL - СПИРАЛИ УНИВЕРСАЛЬНАЯ ЗАЩИТА ОТ КОМАРОВ 10 ШТ KYO KOH PRODUCTS SDN. BHD MOSQUITALL 4606982000937 ГОСТ Р 53427-2009 240</t>
  </si>
  <si>
    <t>СРЕДСТВА ДЛЯ УНИЧТОЖЕНИЯ И ОТПУГИВАНИЯ ЛЕТАЮЩИХ НАСЕКОМЫХ В ПОМЕЩЕНИЯХ И НА ОТКРЫТОМ ВОЗДУХЕ. РАСФАСОВАНЫ ДЛЯ РОЗНИЧНОЙ ПРОДАЖИ В КАРТОННЫЕ КОРОБКИ: PICNIC FAMILY СПИРАЛИ (24) MOSQUITALL - СПИРАЛИ УНИВЕРСАЛЬНАЯ ЗАЩИТА ОТ КОМАРОВ 10 ШТ KYO KOH PRODUCTS SDN. BHD MOSQUITALL 4606982000937 ГОСТ Р 53427-2009 480 KYO KOH PRODUCTS SDN. BHD PICNIC 4600104033476 ГОСТ Р 53427-2009 480</t>
  </si>
  <si>
    <t>ИНСЕКТИЦИДЫ, ПРЕДНАЗНАЧЕНЫ ДЛЯ ИСПОЛЬЗОВАНИЯ ЛЮДЬМИ ДЛЯ ЗАЩИТЫ ОТ НАСЕКОМЫХ, НЕ ДЛЯ ВЕТЕРИНАРИИ, НЕ ЯВЛЯЕТСЯ КОРМОВОЙ ДОБАВКОЙ, РАСФАСОВАННЫЕ ДЛЯ РОЗНИЧНОЙ ПРОДАЖИ</t>
  </si>
  <si>
    <t>СРЕДСТВА ДЛЯ УНИЧТОЖЕНИЯ И ОТПУГИВАНИЯ ЛЕТАЮЩИХ НАСЕКОМЫХ В ПОМЕЩЕНИЯХ И НА ОТКРЫТОМ ВОЗДУХЕ. РАСФАСОВАНЫ ДЛЯ РОЗНИЧНОЙ ПРОДАЖИ В КАРТОННЫЕ КОРОБКИ:</t>
  </si>
  <si>
    <t>СРЕДСТВА ДЛЯ УНИЧТОЖЕНИЯ И ОТПУГИВАНИЯ ЛЕТАЮЩИХ НАСЕКОМЫХ В ПОМЕЩЕНИЯХ И НА ОТКРЫТОМ ВОЗДУХЕ. РАСФАСОВАНЫ ДЛЯ ТРАНСПОРТИРОВКИ В КАРТОННЫЕ ГОФРИРОВАННЫЕ КОРОБА РАЗМЕРОМ 364 Х 250 Х 285 ММ НЕ СОДЕРЖАТ ЭТИЛОВОГО СПИРТА. НЕ ИСПОЛЬЗУЮТСЯ В</t>
  </si>
  <si>
    <t>ВИНИКО СДН.БХД</t>
  </si>
  <si>
    <t>СРЕДСТВА ДЛЯ УНИЧТОЖЕНИЯ И ОТПУГИВАНИЯ ЛЕТАЮЩИХ НАСЕКОМЫХ В ПОМЕЩЕНИЯХ И НА ОТКРЫТОМ ВОЗДУХЕ. РАСФАСОВАНЫ ДЛЯ РОЗНИЧНОЙ ПРОДАЖИ В КАРТОННЫЕ КОРОБКИ. НЕ ИСПОЛЬЗУЮТСЯ В ВЕТЕРИНАРИИ: MOSQUITALL - СПИРАЛИ УНИВЕРСАЛЬНАЯ ЗАЩИТА ОТ КОМАРОВ 10 ШТ АРТ:</t>
  </si>
  <si>
    <t>РОДЕНТИЦИДНОЕ СРЕДСТВО ПРЕДНАЗНАЧЕНО ДЛЯ УНИЧТОЖЕНИЯ НАСЕКОМЫХ И ГРЫЗУНОВ В ПОМЕЩЕНИЯХ, НЕ СОДЕРЖИТ ОЗОНОРАЗРУШАЮЩИХ ВЕЩЕСТВ, НЕ СОДЕРЖИТ ЭТИЛОВЫЙ СПИРТ, РАСФАСОВАННЫЕ ДЛЯ РОЗНИЧНОЙ ПРОДАЖИ:</t>
  </si>
  <si>
    <t>7727305791</t>
  </si>
  <si>
    <t>ООО "ВЕЛЕС-ТОРГ"</t>
  </si>
  <si>
    <t>ФЛП СВЕТЛИЧНЫЙ МИХАИЛ АЛЕКСАНДРОВИЧ</t>
  </si>
  <si>
    <t>ЗАЩИТНЫЕ СРЕДСТВА ОТ КОМАРОВ И НАСЕКОМЫХ:</t>
  </si>
  <si>
    <t>СРЕДСТВА ОТ КАМАРОВ:</t>
  </si>
  <si>
    <t>XIAMEN SUNLIGHT IMP.AND EXP. Co., Ltd.</t>
  </si>
  <si>
    <t>XIAMEN, XIAMEN, NO. 15 DONG GANG NAN LU, ROOM NO. 402, 4TH FLOOR, GUO JI YOU LU</t>
  </si>
  <si>
    <t>2511104596</t>
  </si>
  <si>
    <t>ООО "УДАРНИК ДВ"</t>
  </si>
  <si>
    <t>ИНСЕКТИЦИДНОЕ СРЕДСТВО НА ОСНОВЕ ПИРЕТРОИДОВ: СПИРАЛИ ОТ КОМАРОВ. СЛУЖИТ ДЛЯ УНИЧТОЖЕНИЯ КОМАРОВ, НЕ ЯВЛЯЕТСЯ СРЕДСТВОМ ЗАЩИТЫ РАСТЕНИЙ, НЕ СОДЕРЖИТ СПИРТА, НЕ ОТХОДЫ, НЕ ДЛЯ ВЕТЕРЕНАРИИ. ВСЕГО 1560000 ШТУК., В КАЖДОМ МЕСТЕ 60 УПАКОВОК ПО 10 ЕДИНИЦ В</t>
  </si>
  <si>
    <t>СРЕДСТВО ИНСЕКТИЦИДНОЕ ФУМИГИРУЮЩЕЕ: БЕЗДЫМНЫЕ АНТИ КОМАРИНЫЕ СПИРАЛИ КАПУТ-СПИРАЛИ ОТ КОМАРОВ ПОД Т.М. КАПУТ. ПОСТАВЛЯЮТСЯ ДЛЯ БЫТОВОГО ПРИМЕНЕНИЯ В КОМПЛЕКТАХ. ДЕЙСТВУЮЩИМ ВЕЩЕСТВОМ ЯВЛЯЕТСЯ АЛЛЕТРИН 0.2% (+-0.01), ХИМИЧЕСКОЕ СЕМЕЙСТВО-</t>
  </si>
  <si>
    <t>ИНСЕКТИЦИДНОЕ СРЕДСТВО: СПИРАЛИ ОТ КОМАРОВ REFTAMID GREEN. СЛУЖИТ ДЛЯ УНИЧТОЖЕНИЯ КОМАРОВ, НЕ ЯВЛЯЕТСЯ СРЕДСТВОМ ЗАЩИТЫ РАСТЕНИЙ, НЕ СОДЕРЖИТ СПИРТА, НЕ ОТХОДЫ, НЕ ДЛЯ ВЕТЕРЕНАРИИ.</t>
  </si>
  <si>
    <t>141407, Московская область, город Химки, ул Панфилова, д 19 стр 1</t>
  </si>
  <si>
    <t>ИНСЕКТИЦИДНОЕ СРЕДСТВО, СПИРАЛИ ОТ КОМАРОВ. НЕ ДЛЯ ИСПОЛЬЗОВАНИЯ В ВЕТЕРИНАРИИ. КОД ОКП 23 8610. ВСЕГО 52800 УПАКОВОК ПО 10 ШТУК В КАЖДОЙ В 2200 КАРТОННЫХ КОРОБКАХ НА 25 ПОДДОНАХ.</t>
  </si>
  <si>
    <t>111024, город Москва, ул 2-я Энтузиастов, д 5 к 10, помещ IX ком 14</t>
  </si>
  <si>
    <t>XIAMEN SUNLIGHT IMP. &amp; EXP. Co., Ltd.</t>
  </si>
  <si>
    <t>СРЕДСТВО ИНСЕКТИЦИДНОЕ НА ОСНОВЕ ПИРЕТРОИДОВ, ДЛЯ ЗАЩИТЫ ЧЕЛОВЕКА ОТ НАСЕКОМЫХ</t>
  </si>
  <si>
    <t>XIAMEN SHARING NATIVE PRODUCE AND ANIMAL BY-PRODUCTS IMP.EXP.CO.LTD(S.N.CO.LTD)</t>
  </si>
  <si>
    <t>СРЕДСТВО ИНСЕКТИЦИДНОЕ, ФУМИГИРУЮЩЕЕ, НА ОСНОВЕ ПИРЕТРОИДОВ, ПРЕДНАЗНАЧЕННОЕ ДЛЯ ЗАЩИТЫ ЧЕЛОВЕКА ОТ КОМАРОВ, В ФОРМЕ СПИРАЛИ, РАСФАСОВАННОЕ В РОЗНИЧНОЙ УПАКОВКЕ, НЕ СОДЕРЖАЩЕЕ ЭТИЛОВОГО СПИРТА: СПИРАЛИ ОТ КОМАРОВ NADZOR, АРТИКУЛ ISM004B, 60 УПТРАН</t>
  </si>
  <si>
    <t>ВАВАНГ (ФУЦЗЯНЬ) ДЕЙЛИ КЕМИКАЛ КО.ЛТД</t>
  </si>
  <si>
    <t>ИНСЕКТИЦИДЫ НА ОСНОВЕ ПИРЕТРОИДОВ. УПАК. В КАРТ. КОРОБ.</t>
  </si>
  <si>
    <t>VINICO SDN. BHD. QUALITY COILS INDUSTRIES SDN.BHD. МАЛАЙЗИЯ</t>
  </si>
  <si>
    <t>D.O.O. GRASS OFFICIAL</t>
  </si>
  <si>
    <t>СРЕДСТВО ИНСЕКТИЦИДНОЕ-СПИРАЛЬ ОТ КОМАРОВ</t>
  </si>
  <si>
    <t>94801, город СВЕРДЛОВСК, улица ПИРОГОВА, дом 3,  квартира  55</t>
  </si>
  <si>
    <t>ИНСЕКТИЦИДЫ НА ОСНОВЕ ПИРЕТРОИДОВ, РАСФАСОВАННЫЕ В УПАКОВКИ ДЛЯ РОЗНИЧНОЙ ПРОДАЖИ: СПИРАЛИ ОТ КОМАРОВ МАЛОДЫМНЫЕ БЕЗ ЗАПАХА НА ОСНОВЕ ПИРЕТРОИДА - D-АЛЛЕТРИНА. ПРЕДСТАВЛЯЮТ СОБОЙ СРЕДСТВО ДЛЯ БОРЬБЫ С КОМАРАМИ НА ОТКРЫТОМ ВОЗДУХЕ. ФАСОВКА: 10 ШТУК В</t>
  </si>
  <si>
    <t>СРЕДСТВО ИНСЕКТИЦИДНОЕ - СПИРАЛЬ ОТ КОМАРОВ</t>
  </si>
  <si>
    <t>384900, город СУХУМ, улица АК. САХАРОВА, дом 15,  квартира  30</t>
  </si>
  <si>
    <t>ИНСЕКТИЦИДЫ НА ОСНОВЕ ПИРЕТРОИДОВ, РАСФАСОВАННЫЕ В УПАКОВКИ ДЛЯ РОЗНИЧНОЙ ПРОДАЖИ: СПИРАЛИ ОТ КОМАРОВ NADZOR ISM004C МАЛОДЫМНЫЕ БЕЗ ЗАПАХА. ПРЕДСТАВЛЯЮТ СОБОЙ СРЕДСТВО ДЛЯ БОРЬБЫ С КОМАРАМИ НА ОТКРЫТОМ ВОЗДУХЕ.</t>
  </si>
  <si>
    <t>381100088708</t>
  </si>
  <si>
    <t>ИП ГОДВАН ФЕДОР ИВАНОВИЧ</t>
  </si>
  <si>
    <t>ООО "ОГООШ"</t>
  </si>
  <si>
    <t>МОНГОЛИЯ, УЛАН-БАТОР, РАЙОН-БАЯНГОЛ, 2-ОЙ МИКРОРАЙОН, ДОМ 69 КВ-0, 1</t>
  </si>
  <si>
    <t>91055, ЛУГАНСКАЯ ОБЛАСТЬ, город ЛУГАНСК, улица БРАТЬЕВ ПАЛКИНЫХ 103 А,</t>
  </si>
  <si>
    <t>ПРОЧИЕ ИНСЕКТИЦИДЫ</t>
  </si>
  <si>
    <t>XIAMEN WESTEM FASHION IMPORT AND EXPORT LTD</t>
  </si>
  <si>
    <t>HULI DISTRICT, XIAMEN, UNIT 1905-1, # 7 JINZHONG ROAD</t>
  </si>
  <si>
    <t>2540252430</t>
  </si>
  <si>
    <t>ООО "ЛЕТО"</t>
  </si>
  <si>
    <t>СРЕДСТВА ДЕЗИНСЕКЦИОННЫЕ ПРОТИВ БЫТОВЫХ НАСЕКОМЫХ, ИНСЕКТИЦИДЫ:</t>
  </si>
  <si>
    <t>СВЕЧА ОТ КОМАРОВ</t>
  </si>
  <si>
    <t>СРЕДСТВА ЗАЩИТНЫЕ ОТ НАСЕКОМЫХ, РАСФАСОВАННЫЕ В УПАКОВКИ ДЛЯ РОЗНИЧНОЙ ПРОДАЖИ, В ИНДИВИД. УПАКОВКАХ</t>
  </si>
  <si>
    <t>86123, ДОНЕЦКАЯ ОБЛАСТЬ, город МАКЕЕВКА, улица ТАЕЖНАЯ, дом 1 К, помещение 1,</t>
  </si>
  <si>
    <t>ИНСЕКТИЦИДЫ, ПРЕДНАЗНАЧЕНЫ ДЛЯ ИСПОЛЬЗОВАНИЯ ЛЮДЬМИ ДЛЯ ЗАЩИТЫ ОТ НАСЕКОМЫХ, НЕ ДЛЯ ВЕТЕРИНАРИИ, НЕ ЯВЛЯЕТСЯ КОРМОВОЙ ДОБАВКОЙ, РАСФАСОВАННЫЕ ДЛЯ РОЗНИЧНОЙ ПРОДАЖИ, :</t>
  </si>
  <si>
    <t>СРЕДСТВА ИНСЕКТИЦИДНЫЕ ДЛЯ УНИЧТОЖЕНИЯ И ОТПУГИВАНИЯ ЛЕТАЮЩИХ НАСЕКОМЫХ В ПОМЕЩЕНИЯХ. РАСФАСОВАНЫ ДЛЯ РОЗНИЧНОЙ ПРОДАЖИ В КАРТОННЫЕ КОРОБКИ. НЕ СОДЕРЖАТ ЭТИЛОВОГО СПИРТА, НЕ ИСПОЛЬЗУЮТСЯ В ВЕТЕРИНАРИИ: PICNIC FAMILY СПИРАЛИ АРТ: 4600104033476 -</t>
  </si>
  <si>
    <t>СРЕДСТВА ИНСЕКТИЦИДНЫЕ ДЛЯ УНИЧТОЖЕНИЯ И ОТПУГИВАНИЯ ЛЕТАЮЩИХ НАСЕКОМЫХ В ПОМЕЩЕНИЯХ И НА ОТКРЫТОМ ВОЗДУХЕ. РАСФАСОВАНЫ ДЛЯ РОЗНИЧНОЙ ПРОДАЖИ В КАРТОННЫЕ КОРОБКИ: MOSQUITALL - СПИРАЛИ УНИВЕРСАЛЬНАЯ ЗАЩИТА ОТ КОМАРОВ 10 ШТ</t>
  </si>
  <si>
    <t>690003, 690003, Приморский край, Г.О. ВЛАДИВОСТОКСКИЙ, Г ВЛАДИВОСТОК, УЛ ПОСЬЕТСКАЯ, Д. 10, ОФИС 5, КОМ. 20</t>
  </si>
  <si>
    <t>СРЕДСТВО ИНСЕКТИЦИДНОЕ, ФУМИГИРУЮЩЕЕ, НА ОСНОВЕ ПИРЕТРОИДОВ, ПРЕДНАЗНАЧЕННОЕ ДЛЯ ЗАЩИТЫ ЧЕЛОВЕКА ОТ КОМАРОВ, В ФОРМЕ СПИРАЛИ, РАСФАСОВАННОЕ В РОЗНИЧНОЙ УПАКОВКЕ, НЕ СОДЕРЖАЩЕЕ ЭТИЛОВОГО СПИРТА:СПИРАЛИ ОТ КОМАРОВ NADZOR, АРТИКУЛ ISM004C-149940 УПАКОВ</t>
  </si>
  <si>
    <t>СРЕДСТВО ИНСЕКЦИОННОЕ: СПИРАЛИ ОТ ЛЕТАЮЩИХ НАСЕКОМЫХ, ПРЕДСТАВЛЯЮТ СОБОЙ СПРЕССОВАННУЮ И ВЫСУШЕННУЮ ДРЕВЕСНУЮ МАССУ ЗЕЛЕНОГО ЦВЕТА В ВИДЕ ПЛОСКИХ СПИРАЛЕЙ, ПРОПИТАННЫХ РАСТВОРОМ ДЕЙСТВУЮЩЕГО ВЕЩЕСТВА, СОСТАВ - ДЕЙСТВУЮЩЕЕ ВЕЩЕСТВО Д-АЛЛЕТРИН (</t>
  </si>
  <si>
    <t>GIANIS IMPEX SRL</t>
  </si>
  <si>
    <t>AR TRADE PLUS LLC</t>
  </si>
  <si>
    <t>ИНСЕКТИЦИДЫ, ПРЕДНАЗНАЧЕНЫ ДЛЯ ИСПОЛЬЗОВАНИЯ ЛЮДЬМИ ДЛЯ ЗАЩИТЫ ОТ НАСЕКОМЫХ, БЕЗ СОДЕРЖАНИЯ СПИРТА, НЕ СОДЕРЖИТ ОЗОНОРАЗР. В-В, ИЗГОТОВЛЕНЫ НА ОСНОВЕ ПИРЕТРОИДОВ, РАСФАСОВАНЫ ДЛЯ РОЗНИЧНОЙ ПРОДАЖИ. УПАК. В КАРТ. КОРОБ., НА ЧАСТИ ПОДДОНА.</t>
  </si>
  <si>
    <t>ИНСЕКТИЦИДЫ, ПРЕДНАЗНАЧЕНЫ ДЛЯ ИСПОЛЬЗОВАНИЯ ЛЮДЬМИ ДЛЯ ЗАЩИТЫ ОТ НАСЕКОМЫХ, БЕЗ СОДЕРЖАНИЯ СПИРТА, НЕ СОДЕРЖИТ ОЗОНОРАЗР. В-В, ИЗГОТОВЛЕНЫ НА ОСНОВЕ ПИРЕТРОИДОВ, РАСФАСОВАНЫ ДЛЯ РОЗНИЧНОЙ ПРОДАЖИ. УПАК. В КАРТ. КОРОБ., НА ПОДДОНЕ.</t>
  </si>
  <si>
    <t>BATU 1, JALAN SUNGKAI, 35500 BIDOR, PERAK, LOT 4, 5, 6, 19, 20&amp;21, KAWASAN PERINDU</t>
  </si>
  <si>
    <t>ИНСЕКТИЦИДНОЕ СРЕДСТВО ДЛЯ ЗАЩИТЫ ОТ КОМАРОВ НА ОТКРЫТОМ ВОЗДУХЕ, РАПТОР СПИРАЛИ ПРОТИВ КОМАРОВ- 164190 УПАКОВОК., В ОДНОЙ УПАКОВКЕ 10 СПИРАЛЕЙ + 1 МЕТАЛ. ПОДСТАВКА. ТОВАР УПАКОВАН ПО 78 УПАКОВОК В ГР.МЕСТЕ. СПИРАЛИ ИЗ ГРУППЫ СИНТЕТИЧЕСКИХ ПИРЕТРОИ</t>
  </si>
  <si>
    <t>12980, JL HR RASUNA SAID SUPERBLOK 2, JAKARTA, GEDUNG MEDIALAND TOWER LT. 26, KAW</t>
  </si>
  <si>
    <t>100113, ЧИЛАНЗАРСКИЙ район, город ТАШКЕНТ, улица КАТАРТОЛ, 60</t>
  </si>
  <si>
    <t>СРЕДСТВО ИНСЕКТИЦИДНОЕ-СПИРАЛЬ ОТ КОМАРОВ:</t>
  </si>
  <si>
    <t>3300, ПРИДНЕСТРОВЬЕ, город ТИРАСПОЛЬ, улица ШЕВЧЕНКО, 81/11</t>
  </si>
  <si>
    <t>СРЕДСТВО ИНСЕКТИЦИДНОЕ, ИСПОЛЬЗУЕМОЕ В БЫТОВЫХ ЦЕЛЯХ СПИРАЛИ ОТ КОМАРОВ, БЕЗДЫМНЫЕ, УПАКОВАНЫ В КАРТОННЫЕ КОРОБКИ. УПАКОВАНЫ ПО 60 УПАКОВОК В КАРОБКУ. ВСЕГО 9200 ШТ КОРОБОК 552000 ШТ УПАКОВОК.</t>
  </si>
  <si>
    <t>ТОВАРЫ, НЕ ПРЕДНАЗНАЧЕННЫЕ ДЛЯ ИСПОЛЬЗОВАНИЯ В ВЕТЕРИНАРИИ:</t>
  </si>
  <si>
    <t>HENAN KELUN AUTO PARTS Co., Ltd.</t>
  </si>
  <si>
    <t>LUOLONG DISTRICT, LUOYANG, HENAN, ZHONGHAODE E-COMMERCE IND. PARK NO. 8 GUANLIN</t>
  </si>
  <si>
    <t>ИНСЕКТИЦИДНОЕ СРЕДСТВО ОТ НАСЕКОМЫХ, БЫТОВОГО НАЗНАЧЕНИЯ, НЕ СОДЕРЖИТ ОЗОНОРАЗРУШАЮЩИХ ВЕЩЕСТВ, НЕ СОДЕРЖИТ ЭТИЛОВЫЙ СПИРТ, НЕ ПРЕДНАЗНАЧЕНО ДЛЯ ВЕТЕРИНАРИИ, НЕ ОТНОСИТСЯ К ПЕСТИЦИДАМ И АГРОХИМИКАТАМ, НЕ ЯВЛЯЕТСЯ СРЕДСТВОМ ДЛЯ ПРОВЕДЕНИЯ</t>
  </si>
  <si>
    <t>Бренд</t>
  </si>
  <si>
    <t>Бренд ИТОГ</t>
  </si>
  <si>
    <t>Категория ТН ВЭД</t>
  </si>
  <si>
    <t>СР ЦЕНА</t>
  </si>
  <si>
    <t>Категория</t>
  </si>
  <si>
    <t>J.X.K.C. CO. LTD</t>
  </si>
  <si>
    <t>КАПУТ</t>
  </si>
  <si>
    <t>RAMDEO COILS PYT LTD</t>
  </si>
  <si>
    <t>Производитель Итого</t>
  </si>
  <si>
    <t>СПИРАЛИ ОТ НАСЕКОМЫХ</t>
  </si>
  <si>
    <t>$ тыс</t>
  </si>
  <si>
    <t>2 Бренд ИТОГ</t>
  </si>
  <si>
    <t>КОЛ-ВО</t>
  </si>
  <si>
    <t>шт</t>
  </si>
  <si>
    <t>тыс ШТ</t>
  </si>
  <si>
    <t>СР. ВЕС, кг</t>
  </si>
  <si>
    <t>КОЭФ. Поправочный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</si>
</sst>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\.mm\.yyyy"/>
    <numFmt numFmtId="165" formatCode="_-* #,##0.0_-;\-* #,##0.0_-;_-* &quot;-&quot;??_-;_-@_-"/>
    <numFmt numFmtId="166" formatCode="_-* #,##0_-;\-* #,##0_-;_-* &quot;-&quot;??_-;_-@_-"/>
    <numFmt numFmtId="167" formatCode="_-* #,##0.000_-;\-* #,##0.000_-;_-* &quot;-&quot;??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Calibri"/>
      <family val="2"/>
      <charset val="1"/>
    </font>
    <font>
      <sz val="8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6" fillId="35" borderId="0" xfId="0" applyFont="1" applyFill="1"/>
    <xf numFmtId="0" fontId="16" fillId="33" borderId="0" xfId="0" applyFont="1" applyFill="1"/>
    <xf numFmtId="0" fontId="16" fillId="0" borderId="0" xfId="0" applyFont="1"/>
    <xf numFmtId="0" fontId="16" fillId="34" borderId="0" xfId="0" applyFont="1" applyFill="1"/>
    <xf numFmtId="0" fontId="16" fillId="36" borderId="0" xfId="0" applyFont="1" applyFill="1"/>
    <xf numFmtId="0" fontId="0" fillId="0" borderId="0" xfId="0"/>
    <xf numFmtId="0" fontId="0" fillId="0" borderId="0" xfId="0" applyFont="1" applyFill="1"/>
    <xf numFmtId="0" fontId="0" fillId="0" borderId="0" xfId="0" applyFill="1"/>
    <xf numFmtId="0" fontId="0" fillId="0" borderId="0" xfId="0" applyAlignment="1">
      <alignment horizontal="left"/>
    </xf>
    <xf numFmtId="165" fontId="16" fillId="36" borderId="0" xfId="44" applyNumberFormat="1" applyFont="1" applyFill="1"/>
    <xf numFmtId="165" fontId="0" fillId="0" borderId="0" xfId="44" applyNumberFormat="1" applyFont="1"/>
    <xf numFmtId="164" fontId="0" fillId="0" borderId="0" xfId="0" applyNumberFormat="1" applyFill="1"/>
    <xf numFmtId="164" fontId="0" fillId="0" borderId="0" xfId="0" applyNumberFormat="1" applyFont="1" applyFill="1"/>
    <xf numFmtId="0" fontId="16" fillId="36" borderId="0" xfId="0" applyFont="1" applyFill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Fill="1"/>
    <xf numFmtId="166" fontId="0" fillId="0" borderId="0" xfId="44" applyNumberFormat="1" applyFont="1" applyFill="1"/>
    <xf numFmtId="166" fontId="0" fillId="0" borderId="0" xfId="44" applyNumberFormat="1" applyFont="1" applyFill="1" applyAlignment="1">
      <alignment horizontal="center"/>
    </xf>
    <xf numFmtId="165" fontId="0" fillId="0" borderId="0" xfId="44" applyNumberFormat="1" applyFont="1" applyFill="1"/>
    <xf numFmtId="167" fontId="0" fillId="0" borderId="0" xfId="44" applyNumberFormat="1" applyFont="1" applyFill="1"/>
    <xf numFmtId="0" fontId="0" fillId="0" borderId="0" xfId="0" applyNumberFormat="1" applyFont="1" applyFill="1"/>
    <xf numFmtId="4" fontId="0" fillId="0" borderId="0" xfId="0" applyNumberFormat="1" applyFont="1" applyFill="1"/>
    <xf numFmtId="4" fontId="0" fillId="0" borderId="0" xfId="0" applyNumberFormat="1" applyFill="1"/>
    <xf numFmtId="0" fontId="0" fillId="0" borderId="0" xfId="0" applyFill="1" applyAlignment="1">
      <alignment horizontal="left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3" xr:uid="{CF9DDFCE-F567-46E3-BA40-BC047C4A86C9}"/>
    <cellStyle name="Обычный 3" xfId="42" xr:uid="{F71A9690-606A-40BB-8625-C1219BB79DA8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4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131"/>
  <sheetViews>
    <sheetView tabSelected="1" zoomScale="89" zoomScaleNormal="89" workbookViewId="0">
      <pane ySplit="1" topLeftCell="A2" activePane="bottomLeft" state="frozen"/>
      <selection pane="bottomLeft" activeCell="U16" sqref="U16"/>
    </sheetView>
  </sheetViews>
  <sheetFormatPr defaultRowHeight="15" x14ac:dyDescent="0.25"/>
  <cols>
    <col min="1" max="2" width="9.140625" customWidth="1"/>
    <col min="3" max="3" width="12.5703125" customWidth="1"/>
    <col min="4" max="4" width="7.140625" customWidth="1"/>
    <col min="5" max="5" width="8.85546875" hidden="1" customWidth="1"/>
    <col min="6" max="6" width="6.42578125" customWidth="1"/>
    <col min="7" max="13" width="9" customWidth="1"/>
    <col min="14" max="14" width="14.5703125" customWidth="1"/>
    <col min="15" max="16" width="9" customWidth="1"/>
    <col min="17" max="17" width="50" customWidth="1"/>
    <col min="18" max="18" width="9" style="6" customWidth="1"/>
    <col min="19" max="19" width="18.7109375" customWidth="1"/>
    <col min="20" max="20" width="16" customWidth="1"/>
    <col min="21" max="21" width="25" customWidth="1"/>
    <col min="22" max="22" width="24.42578125" customWidth="1"/>
    <col min="23" max="23" width="12" customWidth="1"/>
    <col min="24" max="24" width="11.140625" style="6" customWidth="1"/>
    <col min="25" max="25" width="13.140625" style="8" customWidth="1"/>
    <col min="26" max="26" width="12.85546875" style="8" customWidth="1"/>
    <col min="27" max="27" width="9.140625" customWidth="1"/>
    <col min="28" max="28" width="14.140625" style="6" customWidth="1"/>
    <col min="29" max="31" width="9.7109375" style="15" customWidth="1"/>
    <col min="32" max="34" width="9.140625" style="11" customWidth="1"/>
    <col min="35" max="35" width="13.85546875" customWidth="1"/>
    <col min="36" max="36" width="10.140625" customWidth="1"/>
    <col min="37" max="38" width="14.5703125" customWidth="1"/>
  </cols>
  <sheetData>
    <row r="1" spans="1:38" x14ac:dyDescent="0.25">
      <c r="A1" s="2" t="s">
        <v>29</v>
      </c>
      <c r="B1" s="3" t="s">
        <v>0</v>
      </c>
      <c r="C1" s="3" t="s">
        <v>1</v>
      </c>
      <c r="D1" s="1" t="s">
        <v>78</v>
      </c>
      <c r="E1" s="1" t="s">
        <v>174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1" t="s">
        <v>10</v>
      </c>
      <c r="O1" s="1" t="s">
        <v>11</v>
      </c>
      <c r="P1" s="3" t="s">
        <v>12</v>
      </c>
      <c r="Q1" s="4" t="s">
        <v>367</v>
      </c>
      <c r="R1" s="5" t="s">
        <v>498</v>
      </c>
      <c r="S1" s="1" t="s">
        <v>500</v>
      </c>
      <c r="T1" s="3" t="s">
        <v>13</v>
      </c>
      <c r="U1" s="1" t="s">
        <v>370</v>
      </c>
      <c r="V1" s="1" t="s">
        <v>504</v>
      </c>
      <c r="W1" s="3" t="s">
        <v>14</v>
      </c>
      <c r="X1" s="1" t="s">
        <v>496</v>
      </c>
      <c r="Y1" s="1" t="s">
        <v>497</v>
      </c>
      <c r="Z1" s="1" t="s">
        <v>507</v>
      </c>
      <c r="AA1" s="3" t="s">
        <v>15</v>
      </c>
      <c r="AB1" s="5" t="s">
        <v>508</v>
      </c>
      <c r="AC1" s="14" t="s">
        <v>371</v>
      </c>
      <c r="AD1" s="14" t="s">
        <v>510</v>
      </c>
      <c r="AE1" s="14" t="s">
        <v>512</v>
      </c>
      <c r="AF1" s="10" t="s">
        <v>499</v>
      </c>
      <c r="AG1" s="10" t="s">
        <v>506</v>
      </c>
      <c r="AH1" s="10" t="s">
        <v>511</v>
      </c>
      <c r="AI1" s="3" t="s">
        <v>16</v>
      </c>
      <c r="AJ1" s="3" t="s">
        <v>17</v>
      </c>
      <c r="AK1" s="3" t="s">
        <v>18</v>
      </c>
      <c r="AL1" s="3" t="s">
        <v>19</v>
      </c>
    </row>
    <row r="2" spans="1:38" x14ac:dyDescent="0.25">
      <c r="A2" s="7">
        <v>566148</v>
      </c>
      <c r="B2" s="7" t="s">
        <v>316</v>
      </c>
      <c r="C2" s="13">
        <v>43615</v>
      </c>
      <c r="D2" s="8">
        <v>2019</v>
      </c>
      <c r="E2" s="16">
        <v>5</v>
      </c>
      <c r="F2" s="7" t="s">
        <v>28</v>
      </c>
      <c r="G2" s="7" t="s">
        <v>166</v>
      </c>
      <c r="H2" s="7" t="s">
        <v>167</v>
      </c>
      <c r="I2" s="7" t="s">
        <v>255</v>
      </c>
      <c r="J2" s="7" t="s">
        <v>169</v>
      </c>
      <c r="K2" s="7" t="s">
        <v>134</v>
      </c>
      <c r="L2" s="7" t="s">
        <v>317</v>
      </c>
      <c r="M2" s="7" t="s">
        <v>84</v>
      </c>
      <c r="N2" s="7" t="s">
        <v>84</v>
      </c>
      <c r="O2" s="7" t="s">
        <v>94</v>
      </c>
      <c r="P2" s="7" t="s">
        <v>21</v>
      </c>
      <c r="Q2" s="7" t="s">
        <v>256</v>
      </c>
      <c r="R2" s="7" t="s">
        <v>400</v>
      </c>
      <c r="S2" s="7" t="s">
        <v>505</v>
      </c>
      <c r="T2" s="7" t="s">
        <v>372</v>
      </c>
      <c r="U2" s="7" t="s">
        <v>372</v>
      </c>
      <c r="V2" s="7" t="s">
        <v>372</v>
      </c>
      <c r="W2" s="7" t="s">
        <v>60</v>
      </c>
      <c r="X2" s="7" t="s">
        <v>60</v>
      </c>
      <c r="Y2" s="7" t="s">
        <v>60</v>
      </c>
      <c r="Z2" s="7" t="s">
        <v>60</v>
      </c>
      <c r="AA2" s="7">
        <v>6</v>
      </c>
      <c r="AB2" s="17">
        <f>ROUNDUP(AK2/AH2,0)</f>
        <v>563</v>
      </c>
      <c r="AC2" s="18" t="s">
        <v>509</v>
      </c>
      <c r="AD2" s="18">
        <f>AB2/1000</f>
        <v>0.56299999999999994</v>
      </c>
      <c r="AE2" s="18"/>
      <c r="AF2" s="19">
        <f>AL2/AK2</f>
        <v>3.5433333333333334</v>
      </c>
      <c r="AG2" s="19">
        <f>AL2/1000</f>
        <v>3.1890000000000002E-2</v>
      </c>
      <c r="AH2" s="20">
        <v>1.6E-2</v>
      </c>
      <c r="AI2" s="21">
        <v>3808911000</v>
      </c>
      <c r="AJ2" s="22">
        <v>9.3000000000000007</v>
      </c>
      <c r="AK2" s="22">
        <v>9</v>
      </c>
      <c r="AL2" s="22">
        <v>31.89</v>
      </c>
    </row>
    <row r="3" spans="1:38" x14ac:dyDescent="0.25">
      <c r="A3" s="8">
        <v>829966</v>
      </c>
      <c r="B3" s="8" t="s">
        <v>364</v>
      </c>
      <c r="C3" s="12">
        <v>43649</v>
      </c>
      <c r="D3" s="8">
        <v>2019</v>
      </c>
      <c r="E3" s="8">
        <v>7</v>
      </c>
      <c r="F3" s="8" t="s">
        <v>28</v>
      </c>
      <c r="G3" s="8" t="s">
        <v>166</v>
      </c>
      <c r="H3" s="8" t="s">
        <v>167</v>
      </c>
      <c r="I3" s="8"/>
      <c r="J3" s="8" t="s">
        <v>169</v>
      </c>
      <c r="K3" s="8" t="s">
        <v>315</v>
      </c>
      <c r="L3" s="8"/>
      <c r="M3" s="8" t="s">
        <v>84</v>
      </c>
      <c r="N3" s="8" t="s">
        <v>84</v>
      </c>
      <c r="O3" s="8" t="s">
        <v>88</v>
      </c>
      <c r="P3" s="8" t="s">
        <v>21</v>
      </c>
      <c r="Q3" s="8" t="s">
        <v>256</v>
      </c>
      <c r="R3" s="7" t="s">
        <v>400</v>
      </c>
      <c r="S3" s="7" t="s">
        <v>505</v>
      </c>
      <c r="T3" s="8" t="s">
        <v>372</v>
      </c>
      <c r="U3" s="8" t="s">
        <v>372</v>
      </c>
      <c r="V3" s="7" t="s">
        <v>372</v>
      </c>
      <c r="W3" s="8" t="s">
        <v>60</v>
      </c>
      <c r="X3" s="8" t="s">
        <v>60</v>
      </c>
      <c r="Y3" s="7" t="s">
        <v>60</v>
      </c>
      <c r="Z3" s="7" t="s">
        <v>60</v>
      </c>
      <c r="AA3" s="8" t="s">
        <v>364</v>
      </c>
      <c r="AB3" s="17">
        <f>ROUNDUP(AK3/AH3,0)</f>
        <v>2813</v>
      </c>
      <c r="AC3" s="18" t="s">
        <v>509</v>
      </c>
      <c r="AD3" s="18">
        <f>AB3/1000</f>
        <v>2.8130000000000002</v>
      </c>
      <c r="AE3" s="18"/>
      <c r="AF3" s="19">
        <f>AL3/AK3</f>
        <v>3.5297777777777779</v>
      </c>
      <c r="AG3" s="19">
        <f>AL3/1000</f>
        <v>0.15884000000000001</v>
      </c>
      <c r="AH3" s="20">
        <v>1.6E-2</v>
      </c>
      <c r="AI3" s="8">
        <v>3808911000</v>
      </c>
      <c r="AJ3" s="23">
        <v>46.5</v>
      </c>
      <c r="AK3" s="23">
        <v>45</v>
      </c>
      <c r="AL3" s="23">
        <v>158.84</v>
      </c>
    </row>
    <row r="4" spans="1:38" x14ac:dyDescent="0.25">
      <c r="A4" s="8">
        <v>829969</v>
      </c>
      <c r="B4" s="8" t="s">
        <v>364</v>
      </c>
      <c r="C4" s="12">
        <v>43658</v>
      </c>
      <c r="D4" s="8">
        <v>2019</v>
      </c>
      <c r="E4" s="8">
        <v>7</v>
      </c>
      <c r="F4" s="8" t="s">
        <v>28</v>
      </c>
      <c r="G4" s="8" t="s">
        <v>166</v>
      </c>
      <c r="H4" s="8" t="s">
        <v>167</v>
      </c>
      <c r="I4" s="8"/>
      <c r="J4" s="8" t="s">
        <v>169</v>
      </c>
      <c r="K4" s="8" t="s">
        <v>165</v>
      </c>
      <c r="L4" s="8"/>
      <c r="M4" s="8" t="s">
        <v>84</v>
      </c>
      <c r="N4" s="8" t="s">
        <v>84</v>
      </c>
      <c r="O4" s="8" t="s">
        <v>94</v>
      </c>
      <c r="P4" s="8" t="s">
        <v>21</v>
      </c>
      <c r="Q4" s="8" t="s">
        <v>256</v>
      </c>
      <c r="R4" s="7" t="s">
        <v>400</v>
      </c>
      <c r="S4" s="7" t="s">
        <v>505</v>
      </c>
      <c r="T4" s="8" t="s">
        <v>372</v>
      </c>
      <c r="U4" s="8" t="s">
        <v>372</v>
      </c>
      <c r="V4" s="7" t="s">
        <v>372</v>
      </c>
      <c r="W4" s="8" t="s">
        <v>60</v>
      </c>
      <c r="X4" s="8" t="s">
        <v>60</v>
      </c>
      <c r="Y4" s="7" t="s">
        <v>60</v>
      </c>
      <c r="Z4" s="7" t="s">
        <v>60</v>
      </c>
      <c r="AA4" s="8" t="s">
        <v>364</v>
      </c>
      <c r="AB4" s="17">
        <f>ROUNDUP(AK4/AH4,0)</f>
        <v>1125</v>
      </c>
      <c r="AC4" s="18" t="s">
        <v>509</v>
      </c>
      <c r="AD4" s="18">
        <f>AB4/1000</f>
        <v>1.125</v>
      </c>
      <c r="AE4" s="18"/>
      <c r="AF4" s="19">
        <f>AL4/AK4</f>
        <v>3.6672222222222226</v>
      </c>
      <c r="AG4" s="19">
        <f>AL4/1000</f>
        <v>6.6009999999999999E-2</v>
      </c>
      <c r="AH4" s="20">
        <v>1.6E-2</v>
      </c>
      <c r="AI4" s="8">
        <v>3808911000</v>
      </c>
      <c r="AJ4" s="23">
        <v>18.399999999999999</v>
      </c>
      <c r="AK4" s="23">
        <v>18</v>
      </c>
      <c r="AL4" s="23">
        <v>66.010000000000005</v>
      </c>
    </row>
    <row r="5" spans="1:38" x14ac:dyDescent="0.25">
      <c r="A5" s="8">
        <v>829970</v>
      </c>
      <c r="B5" s="8" t="s">
        <v>364</v>
      </c>
      <c r="C5" s="12">
        <v>43669</v>
      </c>
      <c r="D5" s="8">
        <v>2019</v>
      </c>
      <c r="E5" s="8">
        <v>7</v>
      </c>
      <c r="F5" s="8" t="s">
        <v>28</v>
      </c>
      <c r="G5" s="8" t="s">
        <v>166</v>
      </c>
      <c r="H5" s="8" t="s">
        <v>167</v>
      </c>
      <c r="I5" s="8"/>
      <c r="J5" s="8" t="s">
        <v>169</v>
      </c>
      <c r="K5" s="8" t="s">
        <v>134</v>
      </c>
      <c r="L5" s="8"/>
      <c r="M5" s="8" t="s">
        <v>84</v>
      </c>
      <c r="N5" s="8" t="s">
        <v>84</v>
      </c>
      <c r="O5" s="8" t="s">
        <v>94</v>
      </c>
      <c r="P5" s="8" t="s">
        <v>21</v>
      </c>
      <c r="Q5" s="8" t="s">
        <v>256</v>
      </c>
      <c r="R5" s="7" t="s">
        <v>400</v>
      </c>
      <c r="S5" s="7" t="s">
        <v>505</v>
      </c>
      <c r="T5" s="8" t="s">
        <v>372</v>
      </c>
      <c r="U5" s="8" t="s">
        <v>372</v>
      </c>
      <c r="V5" s="7" t="s">
        <v>372</v>
      </c>
      <c r="W5" s="8" t="s">
        <v>60</v>
      </c>
      <c r="X5" s="8" t="s">
        <v>60</v>
      </c>
      <c r="Y5" s="7" t="s">
        <v>60</v>
      </c>
      <c r="Z5" s="7" t="s">
        <v>60</v>
      </c>
      <c r="AA5" s="8" t="s">
        <v>364</v>
      </c>
      <c r="AB5" s="17">
        <f>ROUNDUP(AK5/AH5,0)</f>
        <v>563</v>
      </c>
      <c r="AC5" s="18" t="s">
        <v>509</v>
      </c>
      <c r="AD5" s="18">
        <f>AB5/1000</f>
        <v>0.56299999999999994</v>
      </c>
      <c r="AE5" s="18"/>
      <c r="AF5" s="19">
        <f>AL5/AK5</f>
        <v>3.6288888888888886</v>
      </c>
      <c r="AG5" s="19">
        <f>AL5/1000</f>
        <v>3.2659999999999995E-2</v>
      </c>
      <c r="AH5" s="20">
        <v>1.6E-2</v>
      </c>
      <c r="AI5" s="8">
        <v>3808911000</v>
      </c>
      <c r="AJ5" s="23">
        <v>9.3000000000000007</v>
      </c>
      <c r="AK5" s="23">
        <v>9</v>
      </c>
      <c r="AL5" s="23">
        <v>32.659999999999997</v>
      </c>
    </row>
    <row r="6" spans="1:38" x14ac:dyDescent="0.25">
      <c r="A6" s="8">
        <v>829667</v>
      </c>
      <c r="B6" s="8" t="s">
        <v>364</v>
      </c>
      <c r="C6" s="12">
        <v>43650</v>
      </c>
      <c r="D6" s="8">
        <v>2019</v>
      </c>
      <c r="E6" s="8">
        <v>7</v>
      </c>
      <c r="F6" s="8" t="s">
        <v>20</v>
      </c>
      <c r="G6" s="8" t="s">
        <v>169</v>
      </c>
      <c r="H6" s="8" t="s">
        <v>288</v>
      </c>
      <c r="I6" s="8"/>
      <c r="J6" s="8" t="s">
        <v>289</v>
      </c>
      <c r="K6" s="8" t="s">
        <v>290</v>
      </c>
      <c r="L6" s="8"/>
      <c r="M6" s="8" t="s">
        <v>95</v>
      </c>
      <c r="N6" s="8" t="s">
        <v>89</v>
      </c>
      <c r="O6" s="8" t="s">
        <v>84</v>
      </c>
      <c r="P6" s="8" t="s">
        <v>23</v>
      </c>
      <c r="Q6" s="8" t="s">
        <v>377</v>
      </c>
      <c r="R6" s="7" t="s">
        <v>400</v>
      </c>
      <c r="S6" s="7" t="s">
        <v>505</v>
      </c>
      <c r="T6" s="8" t="s">
        <v>257</v>
      </c>
      <c r="U6" s="8" t="s">
        <v>257</v>
      </c>
      <c r="V6" s="7" t="s">
        <v>501</v>
      </c>
      <c r="W6" s="8" t="s">
        <v>257</v>
      </c>
      <c r="X6" s="8" t="s">
        <v>257</v>
      </c>
      <c r="Y6" s="8" t="s">
        <v>57</v>
      </c>
      <c r="Z6" s="7" t="s">
        <v>79</v>
      </c>
      <c r="AA6" s="8" t="s">
        <v>364</v>
      </c>
      <c r="AB6" s="17">
        <f>ROUNDUP(AK6/AH6,0)</f>
        <v>8504</v>
      </c>
      <c r="AC6" s="18" t="s">
        <v>509</v>
      </c>
      <c r="AD6" s="18">
        <f>AB6/1000</f>
        <v>8.5039999999999996</v>
      </c>
      <c r="AE6" s="18"/>
      <c r="AF6" s="19">
        <f>AL6/AK6</f>
        <v>2.4074972436604187</v>
      </c>
      <c r="AG6" s="19">
        <f>AL6/1000</f>
        <v>0.32754</v>
      </c>
      <c r="AH6" s="20">
        <v>1.6E-2</v>
      </c>
      <c r="AI6" s="8">
        <v>3808911000</v>
      </c>
      <c r="AJ6" s="23">
        <v>143.25</v>
      </c>
      <c r="AK6" s="23">
        <v>136.05000000000001</v>
      </c>
      <c r="AL6" s="23">
        <v>327.54000000000002</v>
      </c>
    </row>
    <row r="7" spans="1:38" x14ac:dyDescent="0.25">
      <c r="A7" s="8">
        <v>829668</v>
      </c>
      <c r="B7" s="8" t="s">
        <v>364</v>
      </c>
      <c r="C7" s="12">
        <v>43662</v>
      </c>
      <c r="D7" s="8">
        <v>2019</v>
      </c>
      <c r="E7" s="8">
        <v>7</v>
      </c>
      <c r="F7" s="8" t="s">
        <v>20</v>
      </c>
      <c r="G7" s="8" t="s">
        <v>169</v>
      </c>
      <c r="H7" s="8" t="s">
        <v>288</v>
      </c>
      <c r="I7" s="8"/>
      <c r="J7" s="8" t="s">
        <v>289</v>
      </c>
      <c r="K7" s="8" t="s">
        <v>290</v>
      </c>
      <c r="L7" s="8"/>
      <c r="M7" s="8" t="s">
        <v>95</v>
      </c>
      <c r="N7" s="8" t="s">
        <v>89</v>
      </c>
      <c r="O7" s="8" t="s">
        <v>84</v>
      </c>
      <c r="P7" s="8" t="s">
        <v>23</v>
      </c>
      <c r="Q7" s="8" t="s">
        <v>377</v>
      </c>
      <c r="R7" s="7" t="s">
        <v>400</v>
      </c>
      <c r="S7" s="7" t="s">
        <v>505</v>
      </c>
      <c r="T7" s="8" t="s">
        <v>257</v>
      </c>
      <c r="U7" s="8" t="s">
        <v>257</v>
      </c>
      <c r="V7" s="7" t="s">
        <v>501</v>
      </c>
      <c r="W7" s="8" t="s">
        <v>257</v>
      </c>
      <c r="X7" s="8" t="s">
        <v>257</v>
      </c>
      <c r="Y7" s="8" t="s">
        <v>57</v>
      </c>
      <c r="Z7" s="7" t="s">
        <v>79</v>
      </c>
      <c r="AA7" s="8" t="s">
        <v>364</v>
      </c>
      <c r="AB7" s="17">
        <f>ROUNDUP(AK7/AH7,0)</f>
        <v>8504</v>
      </c>
      <c r="AC7" s="18" t="s">
        <v>509</v>
      </c>
      <c r="AD7" s="18">
        <f>AB7/1000</f>
        <v>8.5039999999999996</v>
      </c>
      <c r="AE7" s="18"/>
      <c r="AF7" s="19">
        <f>AL7/AK7</f>
        <v>2.4827636898199188</v>
      </c>
      <c r="AG7" s="19">
        <f>AL7/1000</f>
        <v>0.33777999999999997</v>
      </c>
      <c r="AH7" s="20">
        <v>1.6E-2</v>
      </c>
      <c r="AI7" s="8">
        <v>3808911000</v>
      </c>
      <c r="AJ7" s="23">
        <v>143.25</v>
      </c>
      <c r="AK7" s="23">
        <v>136.05000000000001</v>
      </c>
      <c r="AL7" s="23">
        <v>337.78</v>
      </c>
    </row>
    <row r="8" spans="1:38" x14ac:dyDescent="0.25">
      <c r="A8" s="7">
        <v>566047</v>
      </c>
      <c r="B8" s="7" t="s">
        <v>287</v>
      </c>
      <c r="C8" s="13">
        <v>43627</v>
      </c>
      <c r="D8" s="8">
        <v>2019</v>
      </c>
      <c r="E8" s="16">
        <v>6</v>
      </c>
      <c r="F8" s="7" t="s">
        <v>20</v>
      </c>
      <c r="G8" s="7" t="s">
        <v>169</v>
      </c>
      <c r="H8" s="7" t="s">
        <v>288</v>
      </c>
      <c r="I8" s="7" t="s">
        <v>263</v>
      </c>
      <c r="J8" s="7" t="s">
        <v>289</v>
      </c>
      <c r="K8" s="7" t="s">
        <v>290</v>
      </c>
      <c r="L8" s="7" t="s">
        <v>291</v>
      </c>
      <c r="M8" s="7" t="s">
        <v>95</v>
      </c>
      <c r="N8" s="7" t="s">
        <v>89</v>
      </c>
      <c r="O8" s="7" t="s">
        <v>84</v>
      </c>
      <c r="P8" s="7" t="s">
        <v>23</v>
      </c>
      <c r="Q8" s="7" t="s">
        <v>264</v>
      </c>
      <c r="R8" s="7" t="s">
        <v>400</v>
      </c>
      <c r="S8" s="7" t="s">
        <v>505</v>
      </c>
      <c r="T8" s="7" t="s">
        <v>257</v>
      </c>
      <c r="U8" s="7" t="s">
        <v>257</v>
      </c>
      <c r="V8" s="7" t="s">
        <v>501</v>
      </c>
      <c r="W8" s="7" t="s">
        <v>257</v>
      </c>
      <c r="X8" s="7" t="s">
        <v>257</v>
      </c>
      <c r="Y8" s="8" t="s">
        <v>57</v>
      </c>
      <c r="Z8" s="7" t="s">
        <v>79</v>
      </c>
      <c r="AA8" s="7">
        <v>2</v>
      </c>
      <c r="AB8" s="17">
        <f>ROUNDUP(AK8/AH8,0)</f>
        <v>8504</v>
      </c>
      <c r="AC8" s="18" t="s">
        <v>509</v>
      </c>
      <c r="AD8" s="18">
        <f>AB8/1000</f>
        <v>8.5039999999999996</v>
      </c>
      <c r="AE8" s="18"/>
      <c r="AF8" s="19">
        <f>AL8/AK8</f>
        <v>2.4074972436604187</v>
      </c>
      <c r="AG8" s="19">
        <f>AL8/1000</f>
        <v>0.32754</v>
      </c>
      <c r="AH8" s="20">
        <v>1.6E-2</v>
      </c>
      <c r="AI8" s="21">
        <v>3808911000</v>
      </c>
      <c r="AJ8" s="22">
        <v>143.25</v>
      </c>
      <c r="AK8" s="22">
        <v>136.05000000000001</v>
      </c>
      <c r="AL8" s="22">
        <v>327.54000000000002</v>
      </c>
    </row>
    <row r="9" spans="1:38" x14ac:dyDescent="0.25">
      <c r="A9" s="8">
        <v>829676</v>
      </c>
      <c r="B9" s="8" t="s">
        <v>364</v>
      </c>
      <c r="C9" s="12">
        <v>43768</v>
      </c>
      <c r="D9" s="8">
        <v>2019</v>
      </c>
      <c r="E9" s="8">
        <v>10</v>
      </c>
      <c r="F9" s="8" t="s">
        <v>20</v>
      </c>
      <c r="G9" s="8" t="s">
        <v>169</v>
      </c>
      <c r="H9" s="8" t="s">
        <v>378</v>
      </c>
      <c r="I9" s="8"/>
      <c r="J9" s="8" t="s">
        <v>289</v>
      </c>
      <c r="K9" s="8" t="s">
        <v>379</v>
      </c>
      <c r="L9" s="8"/>
      <c r="M9" s="8" t="s">
        <v>89</v>
      </c>
      <c r="N9" s="8" t="s">
        <v>89</v>
      </c>
      <c r="O9" s="8" t="s">
        <v>84</v>
      </c>
      <c r="P9" s="8" t="s">
        <v>27</v>
      </c>
      <c r="Q9" s="8" t="s">
        <v>380</v>
      </c>
      <c r="R9" s="7" t="s">
        <v>400</v>
      </c>
      <c r="S9" s="7" t="s">
        <v>505</v>
      </c>
      <c r="T9" s="8" t="s">
        <v>381</v>
      </c>
      <c r="U9" s="8" t="s">
        <v>381</v>
      </c>
      <c r="V9" s="7" t="s">
        <v>186</v>
      </c>
      <c r="W9" s="8" t="s">
        <v>57</v>
      </c>
      <c r="X9" s="8" t="s">
        <v>57</v>
      </c>
      <c r="Y9" s="8" t="s">
        <v>57</v>
      </c>
      <c r="Z9" s="7" t="s">
        <v>79</v>
      </c>
      <c r="AA9" s="8" t="s">
        <v>364</v>
      </c>
      <c r="AB9" s="17">
        <f>ROUNDUP(AK9/AH9,0)</f>
        <v>962338</v>
      </c>
      <c r="AC9" s="18" t="s">
        <v>509</v>
      </c>
      <c r="AD9" s="18">
        <f>AB9/1000</f>
        <v>962.33799999999997</v>
      </c>
      <c r="AE9" s="18"/>
      <c r="AF9" s="19">
        <f>AL9/AK9</f>
        <v>1.2038961123306531</v>
      </c>
      <c r="AG9" s="19">
        <f>AL9/1000</f>
        <v>18.53687</v>
      </c>
      <c r="AH9" s="20">
        <v>1.6E-2</v>
      </c>
      <c r="AI9" s="8">
        <v>3808911000</v>
      </c>
      <c r="AJ9" s="23">
        <v>16170</v>
      </c>
      <c r="AK9" s="23">
        <v>15397.4</v>
      </c>
      <c r="AL9" s="23">
        <v>18536.87</v>
      </c>
    </row>
    <row r="10" spans="1:38" x14ac:dyDescent="0.25">
      <c r="A10" s="7">
        <v>567510</v>
      </c>
      <c r="B10" s="7" t="s">
        <v>341</v>
      </c>
      <c r="C10" s="13">
        <v>43621</v>
      </c>
      <c r="D10" s="8">
        <v>2019</v>
      </c>
      <c r="E10" s="16">
        <v>6</v>
      </c>
      <c r="F10" s="7" t="s">
        <v>28</v>
      </c>
      <c r="G10" s="7" t="s">
        <v>342</v>
      </c>
      <c r="H10" s="7" t="s">
        <v>161</v>
      </c>
      <c r="I10" s="7" t="s">
        <v>343</v>
      </c>
      <c r="J10" s="7" t="s">
        <v>169</v>
      </c>
      <c r="K10" s="7" t="s">
        <v>344</v>
      </c>
      <c r="L10" s="7" t="s">
        <v>345</v>
      </c>
      <c r="M10" s="7" t="s">
        <v>84</v>
      </c>
      <c r="N10" s="7" t="s">
        <v>89</v>
      </c>
      <c r="O10" s="7" t="s">
        <v>91</v>
      </c>
      <c r="P10" s="7" t="s">
        <v>21</v>
      </c>
      <c r="Q10" s="7" t="s">
        <v>346</v>
      </c>
      <c r="R10" s="7" t="s">
        <v>466</v>
      </c>
      <c r="S10" s="7" t="s">
        <v>505</v>
      </c>
      <c r="T10" s="7" t="s">
        <v>257</v>
      </c>
      <c r="U10" s="7" t="s">
        <v>257</v>
      </c>
      <c r="V10" s="7" t="s">
        <v>501</v>
      </c>
      <c r="W10" s="7" t="s">
        <v>347</v>
      </c>
      <c r="X10" s="7" t="s">
        <v>347</v>
      </c>
      <c r="Y10" s="8" t="s">
        <v>57</v>
      </c>
      <c r="Z10" s="7" t="s">
        <v>79</v>
      </c>
      <c r="AA10" s="7">
        <v>17</v>
      </c>
      <c r="AB10" s="17">
        <f>ROUNDUP(AK10/AH10,0)</f>
        <v>567</v>
      </c>
      <c r="AC10" s="18" t="s">
        <v>509</v>
      </c>
      <c r="AD10" s="18">
        <f>AB10/1000</f>
        <v>0.56699999999999995</v>
      </c>
      <c r="AE10" s="18"/>
      <c r="AF10" s="19">
        <f>AL10/AK10</f>
        <v>2.87651598676957</v>
      </c>
      <c r="AG10" s="19">
        <f>AL10/1000</f>
        <v>2.6089999999999999E-2</v>
      </c>
      <c r="AH10" s="20">
        <v>1.6E-2</v>
      </c>
      <c r="AI10" s="21">
        <v>3808919000</v>
      </c>
      <c r="AJ10" s="22">
        <v>9.5500000000000007</v>
      </c>
      <c r="AK10" s="22">
        <v>9.07</v>
      </c>
      <c r="AL10" s="22">
        <v>26.09</v>
      </c>
    </row>
    <row r="11" spans="1:38" x14ac:dyDescent="0.25">
      <c r="A11" s="7">
        <v>567914</v>
      </c>
      <c r="B11" s="7" t="s">
        <v>355</v>
      </c>
      <c r="C11" s="13">
        <v>43616</v>
      </c>
      <c r="D11" s="8">
        <v>2019</v>
      </c>
      <c r="E11" s="16">
        <v>5</v>
      </c>
      <c r="F11" s="7" t="s">
        <v>28</v>
      </c>
      <c r="G11" s="7" t="s">
        <v>327</v>
      </c>
      <c r="H11" s="7" t="s">
        <v>328</v>
      </c>
      <c r="I11" s="7" t="s">
        <v>329</v>
      </c>
      <c r="J11" s="7" t="s">
        <v>169</v>
      </c>
      <c r="K11" s="7" t="s">
        <v>330</v>
      </c>
      <c r="L11" s="7" t="s">
        <v>331</v>
      </c>
      <c r="M11" s="7" t="s">
        <v>84</v>
      </c>
      <c r="N11" s="7" t="s">
        <v>86</v>
      </c>
      <c r="O11" s="7" t="s">
        <v>88</v>
      </c>
      <c r="P11" s="7" t="s">
        <v>21</v>
      </c>
      <c r="Q11" s="7" t="s">
        <v>356</v>
      </c>
      <c r="R11" s="7" t="s">
        <v>466</v>
      </c>
      <c r="S11" s="7" t="s">
        <v>505</v>
      </c>
      <c r="T11" s="7" t="s">
        <v>66</v>
      </c>
      <c r="U11" s="7" t="s">
        <v>66</v>
      </c>
      <c r="V11" s="7" t="s">
        <v>187</v>
      </c>
      <c r="W11" s="7" t="s">
        <v>55</v>
      </c>
      <c r="X11" s="7" t="s">
        <v>55</v>
      </c>
      <c r="Y11" s="7" t="s">
        <v>66</v>
      </c>
      <c r="Z11" s="7" t="s">
        <v>79</v>
      </c>
      <c r="AA11" s="7">
        <v>27</v>
      </c>
      <c r="AB11" s="17">
        <f>ROUNDUP(AK11/AH11,0)</f>
        <v>563</v>
      </c>
      <c r="AC11" s="18" t="s">
        <v>509</v>
      </c>
      <c r="AD11" s="18">
        <f>AB11/1000</f>
        <v>0.56299999999999994</v>
      </c>
      <c r="AE11" s="18"/>
      <c r="AF11" s="19">
        <f>AL11/AK11</f>
        <v>2.7944444444444443</v>
      </c>
      <c r="AG11" s="19">
        <f>AL11/1000</f>
        <v>2.5149999999999999E-2</v>
      </c>
      <c r="AH11" s="20">
        <v>1.6E-2</v>
      </c>
      <c r="AI11" s="21">
        <v>3808919000</v>
      </c>
      <c r="AJ11" s="22">
        <v>10.8</v>
      </c>
      <c r="AK11" s="22">
        <v>9</v>
      </c>
      <c r="AL11" s="22">
        <v>25.15</v>
      </c>
    </row>
    <row r="12" spans="1:38" x14ac:dyDescent="0.25">
      <c r="A12" s="7">
        <v>566873</v>
      </c>
      <c r="B12" s="7" t="s">
        <v>324</v>
      </c>
      <c r="C12" s="13">
        <v>43536</v>
      </c>
      <c r="D12" s="8">
        <v>2019</v>
      </c>
      <c r="E12" s="16">
        <v>3</v>
      </c>
      <c r="F12" s="7" t="s">
        <v>28</v>
      </c>
      <c r="G12" s="7" t="s">
        <v>190</v>
      </c>
      <c r="H12" s="7" t="s">
        <v>191</v>
      </c>
      <c r="I12" s="7" t="s">
        <v>192</v>
      </c>
      <c r="J12" s="7" t="s">
        <v>169</v>
      </c>
      <c r="K12" s="7" t="s">
        <v>145</v>
      </c>
      <c r="L12" s="7" t="s">
        <v>194</v>
      </c>
      <c r="M12" s="7" t="s">
        <v>84</v>
      </c>
      <c r="N12" s="7" t="s">
        <v>89</v>
      </c>
      <c r="O12" s="7" t="s">
        <v>88</v>
      </c>
      <c r="P12" s="7" t="s">
        <v>21</v>
      </c>
      <c r="Q12" s="7" t="s">
        <v>325</v>
      </c>
      <c r="R12" s="7" t="s">
        <v>466</v>
      </c>
      <c r="S12" s="7" t="s">
        <v>505</v>
      </c>
      <c r="T12" s="7" t="s">
        <v>326</v>
      </c>
      <c r="U12" s="7" t="s">
        <v>326</v>
      </c>
      <c r="V12" s="7" t="s">
        <v>326</v>
      </c>
      <c r="W12" s="7" t="s">
        <v>70</v>
      </c>
      <c r="X12" s="7" t="s">
        <v>70</v>
      </c>
      <c r="Y12" s="7" t="s">
        <v>70</v>
      </c>
      <c r="Z12" s="7" t="s">
        <v>70</v>
      </c>
      <c r="AA12" s="7">
        <v>17</v>
      </c>
      <c r="AB12" s="17">
        <f>ROUNDUP(AK12/AH12,0)</f>
        <v>55313</v>
      </c>
      <c r="AC12" s="18" t="s">
        <v>509</v>
      </c>
      <c r="AD12" s="18">
        <f>AB12/1000</f>
        <v>55.313000000000002</v>
      </c>
      <c r="AE12" s="18"/>
      <c r="AF12" s="19">
        <f>AL12/AK12</f>
        <v>3.5295593220338981</v>
      </c>
      <c r="AG12" s="19">
        <f>AL12/1000</f>
        <v>3.1236599999999997</v>
      </c>
      <c r="AH12" s="20">
        <v>1.6E-2</v>
      </c>
      <c r="AI12" s="21">
        <v>3808919000</v>
      </c>
      <c r="AJ12" s="22">
        <v>910</v>
      </c>
      <c r="AK12" s="22">
        <v>885</v>
      </c>
      <c r="AL12" s="22">
        <v>3123.66</v>
      </c>
    </row>
    <row r="13" spans="1:38" x14ac:dyDescent="0.25">
      <c r="A13" s="7">
        <v>566071</v>
      </c>
      <c r="B13" s="7" t="s">
        <v>293</v>
      </c>
      <c r="C13" s="13">
        <v>43623</v>
      </c>
      <c r="D13" s="8">
        <v>2019</v>
      </c>
      <c r="E13" s="16">
        <v>6</v>
      </c>
      <c r="F13" s="7" t="s">
        <v>28</v>
      </c>
      <c r="G13" s="7" t="s">
        <v>294</v>
      </c>
      <c r="H13" s="7" t="s">
        <v>59</v>
      </c>
      <c r="I13" s="7" t="s">
        <v>295</v>
      </c>
      <c r="J13" s="7" t="s">
        <v>169</v>
      </c>
      <c r="K13" s="7" t="s">
        <v>296</v>
      </c>
      <c r="L13" s="7" t="s">
        <v>297</v>
      </c>
      <c r="M13" s="7" t="s">
        <v>84</v>
      </c>
      <c r="N13" s="7" t="s">
        <v>89</v>
      </c>
      <c r="O13" s="7" t="s">
        <v>88</v>
      </c>
      <c r="P13" s="7" t="s">
        <v>21</v>
      </c>
      <c r="Q13" s="7" t="s">
        <v>298</v>
      </c>
      <c r="R13" s="7" t="s">
        <v>400</v>
      </c>
      <c r="S13" s="7" t="s">
        <v>505</v>
      </c>
      <c r="T13" s="7" t="s">
        <v>299</v>
      </c>
      <c r="U13" s="7" t="s">
        <v>299</v>
      </c>
      <c r="V13" s="7" t="s">
        <v>326</v>
      </c>
      <c r="W13" s="7" t="s">
        <v>70</v>
      </c>
      <c r="X13" s="7" t="s">
        <v>70</v>
      </c>
      <c r="Y13" s="7" t="s">
        <v>70</v>
      </c>
      <c r="Z13" s="7" t="s">
        <v>70</v>
      </c>
      <c r="AA13" s="7">
        <v>5</v>
      </c>
      <c r="AB13" s="17">
        <f>ROUNDUP(AK13/AH13,0)</f>
        <v>2634</v>
      </c>
      <c r="AC13" s="18" t="s">
        <v>509</v>
      </c>
      <c r="AD13" s="18">
        <f>AB13/1000</f>
        <v>2.6339999999999999</v>
      </c>
      <c r="AE13" s="18"/>
      <c r="AF13" s="19">
        <f>AL13/AK13</f>
        <v>4.1402800854497981</v>
      </c>
      <c r="AG13" s="19">
        <f>AL13/1000</f>
        <v>0.17443</v>
      </c>
      <c r="AH13" s="20">
        <v>1.6E-2</v>
      </c>
      <c r="AI13" s="21">
        <v>3808911000</v>
      </c>
      <c r="AJ13" s="22">
        <v>45.5</v>
      </c>
      <c r="AK13" s="22">
        <v>42.13</v>
      </c>
      <c r="AL13" s="22">
        <v>174.43</v>
      </c>
    </row>
    <row r="14" spans="1:38" x14ac:dyDescent="0.25">
      <c r="A14" s="7">
        <v>566072</v>
      </c>
      <c r="B14" s="7" t="s">
        <v>293</v>
      </c>
      <c r="C14" s="13">
        <v>43623</v>
      </c>
      <c r="D14" s="8">
        <v>2019</v>
      </c>
      <c r="E14" s="16">
        <v>6</v>
      </c>
      <c r="F14" s="7" t="s">
        <v>28</v>
      </c>
      <c r="G14" s="7" t="s">
        <v>294</v>
      </c>
      <c r="H14" s="7" t="s">
        <v>59</v>
      </c>
      <c r="I14" s="7" t="s">
        <v>295</v>
      </c>
      <c r="J14" s="7" t="s">
        <v>169</v>
      </c>
      <c r="K14" s="7" t="s">
        <v>296</v>
      </c>
      <c r="L14" s="7" t="s">
        <v>297</v>
      </c>
      <c r="M14" s="7" t="s">
        <v>84</v>
      </c>
      <c r="N14" s="7" t="s">
        <v>86</v>
      </c>
      <c r="O14" s="7" t="s">
        <v>88</v>
      </c>
      <c r="P14" s="7" t="s">
        <v>21</v>
      </c>
      <c r="Q14" s="7" t="s">
        <v>300</v>
      </c>
      <c r="R14" s="7" t="s">
        <v>400</v>
      </c>
      <c r="S14" s="7" t="s">
        <v>505</v>
      </c>
      <c r="T14" s="7" t="s">
        <v>299</v>
      </c>
      <c r="U14" s="7" t="s">
        <v>299</v>
      </c>
      <c r="V14" s="7" t="s">
        <v>326</v>
      </c>
      <c r="W14" s="7" t="s">
        <v>70</v>
      </c>
      <c r="X14" s="7" t="s">
        <v>70</v>
      </c>
      <c r="Y14" s="7" t="s">
        <v>70</v>
      </c>
      <c r="Z14" s="7" t="s">
        <v>70</v>
      </c>
      <c r="AA14" s="7">
        <v>6</v>
      </c>
      <c r="AB14" s="17">
        <f>ROUNDUP(AK14/AH14,0)</f>
        <v>2634</v>
      </c>
      <c r="AC14" s="18" t="s">
        <v>509</v>
      </c>
      <c r="AD14" s="18">
        <f>AB14/1000</f>
        <v>2.6339999999999999</v>
      </c>
      <c r="AE14" s="18"/>
      <c r="AF14" s="19">
        <f>AL14/AK14</f>
        <v>3.4811298362212195</v>
      </c>
      <c r="AG14" s="19">
        <f>AL14/1000</f>
        <v>0.14665999999999998</v>
      </c>
      <c r="AH14" s="20">
        <v>1.6E-2</v>
      </c>
      <c r="AI14" s="21">
        <v>3808911000</v>
      </c>
      <c r="AJ14" s="22">
        <v>45.5</v>
      </c>
      <c r="AK14" s="22">
        <v>42.13</v>
      </c>
      <c r="AL14" s="22">
        <v>146.66</v>
      </c>
    </row>
    <row r="15" spans="1:38" x14ac:dyDescent="0.25">
      <c r="A15" s="8">
        <v>830333</v>
      </c>
      <c r="B15" s="8" t="s">
        <v>364</v>
      </c>
      <c r="C15" s="12">
        <v>43656</v>
      </c>
      <c r="D15" s="8">
        <v>2019</v>
      </c>
      <c r="E15" s="8">
        <v>7</v>
      </c>
      <c r="F15" s="8" t="s">
        <v>20</v>
      </c>
      <c r="G15" s="8" t="s">
        <v>169</v>
      </c>
      <c r="H15" s="8" t="s">
        <v>385</v>
      </c>
      <c r="I15" s="8"/>
      <c r="J15" s="8" t="s">
        <v>241</v>
      </c>
      <c r="K15" s="8" t="s">
        <v>242</v>
      </c>
      <c r="L15" s="8"/>
      <c r="M15" s="8" t="s">
        <v>89</v>
      </c>
      <c r="N15" s="8" t="s">
        <v>89</v>
      </c>
      <c r="O15" s="8" t="s">
        <v>84</v>
      </c>
      <c r="P15" s="8" t="s">
        <v>21</v>
      </c>
      <c r="Q15" s="8" t="s">
        <v>386</v>
      </c>
      <c r="R15" s="7" t="s">
        <v>466</v>
      </c>
      <c r="S15" s="7" t="s">
        <v>505</v>
      </c>
      <c r="T15" s="8" t="s">
        <v>209</v>
      </c>
      <c r="U15" s="8" t="s">
        <v>209</v>
      </c>
      <c r="V15" s="7" t="s">
        <v>64</v>
      </c>
      <c r="W15" s="8" t="s">
        <v>209</v>
      </c>
      <c r="X15" s="8" t="s">
        <v>209</v>
      </c>
      <c r="Y15" s="7" t="s">
        <v>49</v>
      </c>
      <c r="Z15" s="7" t="s">
        <v>49</v>
      </c>
      <c r="AA15" s="8" t="s">
        <v>364</v>
      </c>
      <c r="AB15" s="17">
        <f>ROUNDUP(AK15/AH15,0)</f>
        <v>7142</v>
      </c>
      <c r="AC15" s="18" t="s">
        <v>509</v>
      </c>
      <c r="AD15" s="18">
        <f>AB15/1000</f>
        <v>7.1420000000000003</v>
      </c>
      <c r="AE15" s="18"/>
      <c r="AF15" s="19">
        <f>AL15/AK15</f>
        <v>4.4481883423770343</v>
      </c>
      <c r="AG15" s="19">
        <f>AL15/1000</f>
        <v>0.50824999999999998</v>
      </c>
      <c r="AH15" s="20">
        <v>1.6E-2</v>
      </c>
      <c r="AI15" s="8">
        <v>3808919000</v>
      </c>
      <c r="AJ15" s="23">
        <v>124.2</v>
      </c>
      <c r="AK15" s="23">
        <v>114.26</v>
      </c>
      <c r="AL15" s="23">
        <v>508.25</v>
      </c>
    </row>
    <row r="16" spans="1:38" x14ac:dyDescent="0.25">
      <c r="A16" s="8">
        <v>830335</v>
      </c>
      <c r="B16" s="8" t="s">
        <v>364</v>
      </c>
      <c r="C16" s="12">
        <v>43728</v>
      </c>
      <c r="D16" s="8">
        <v>2019</v>
      </c>
      <c r="E16" s="8">
        <v>9</v>
      </c>
      <c r="F16" s="8" t="s">
        <v>20</v>
      </c>
      <c r="G16" s="8" t="s">
        <v>169</v>
      </c>
      <c r="H16" s="8" t="s">
        <v>240</v>
      </c>
      <c r="I16" s="8"/>
      <c r="J16" s="8" t="s">
        <v>359</v>
      </c>
      <c r="K16" s="8" t="s">
        <v>96</v>
      </c>
      <c r="L16" s="8"/>
      <c r="M16" s="8" t="s">
        <v>89</v>
      </c>
      <c r="N16" s="8" t="s">
        <v>89</v>
      </c>
      <c r="O16" s="8" t="s">
        <v>84</v>
      </c>
      <c r="P16" s="8" t="s">
        <v>21</v>
      </c>
      <c r="Q16" s="8" t="s">
        <v>387</v>
      </c>
      <c r="R16" s="7" t="s">
        <v>466</v>
      </c>
      <c r="S16" s="7" t="s">
        <v>505</v>
      </c>
      <c r="T16" s="8" t="s">
        <v>64</v>
      </c>
      <c r="U16" s="8" t="s">
        <v>64</v>
      </c>
      <c r="V16" s="7" t="s">
        <v>64</v>
      </c>
      <c r="W16" s="8" t="s">
        <v>64</v>
      </c>
      <c r="X16" s="8" t="s">
        <v>64</v>
      </c>
      <c r="Y16" s="7" t="s">
        <v>49</v>
      </c>
      <c r="Z16" s="7" t="s">
        <v>49</v>
      </c>
      <c r="AA16" s="8" t="s">
        <v>364</v>
      </c>
      <c r="AB16" s="17">
        <f>ROUNDUP(AK16/AH16,0)</f>
        <v>4075</v>
      </c>
      <c r="AC16" s="18" t="s">
        <v>509</v>
      </c>
      <c r="AD16" s="18">
        <f>AB16/1000</f>
        <v>4.0750000000000002</v>
      </c>
      <c r="AE16" s="18"/>
      <c r="AF16" s="19">
        <f>AL16/AK16</f>
        <v>3.7432515337423311</v>
      </c>
      <c r="AG16" s="19">
        <f>AL16/1000</f>
        <v>0.24406</v>
      </c>
      <c r="AH16" s="20">
        <v>1.6E-2</v>
      </c>
      <c r="AI16" s="8">
        <v>3808919000</v>
      </c>
      <c r="AJ16" s="23">
        <v>68.8</v>
      </c>
      <c r="AK16" s="23">
        <v>65.2</v>
      </c>
      <c r="AL16" s="23">
        <v>244.06</v>
      </c>
    </row>
    <row r="17" spans="1:38" x14ac:dyDescent="0.25">
      <c r="A17" s="8">
        <v>829677</v>
      </c>
      <c r="B17" s="8" t="s">
        <v>364</v>
      </c>
      <c r="C17" s="12">
        <v>43657</v>
      </c>
      <c r="D17" s="8">
        <v>2019</v>
      </c>
      <c r="E17" s="8">
        <v>7</v>
      </c>
      <c r="F17" s="8" t="s">
        <v>20</v>
      </c>
      <c r="G17" s="8" t="s">
        <v>169</v>
      </c>
      <c r="H17" s="8" t="s">
        <v>240</v>
      </c>
      <c r="I17" s="8"/>
      <c r="J17" s="8" t="s">
        <v>241</v>
      </c>
      <c r="K17" s="8" t="s">
        <v>242</v>
      </c>
      <c r="L17" s="8"/>
      <c r="M17" s="8" t="s">
        <v>89</v>
      </c>
      <c r="N17" s="8" t="s">
        <v>89</v>
      </c>
      <c r="O17" s="8" t="s">
        <v>84</v>
      </c>
      <c r="P17" s="8" t="s">
        <v>21</v>
      </c>
      <c r="Q17" s="8" t="s">
        <v>305</v>
      </c>
      <c r="R17" s="7" t="s">
        <v>400</v>
      </c>
      <c r="S17" s="7" t="s">
        <v>505</v>
      </c>
      <c r="T17" s="8" t="s">
        <v>64</v>
      </c>
      <c r="U17" s="8" t="s">
        <v>64</v>
      </c>
      <c r="V17" s="7" t="s">
        <v>64</v>
      </c>
      <c r="W17" s="8" t="s">
        <v>64</v>
      </c>
      <c r="X17" s="8" t="s">
        <v>64</v>
      </c>
      <c r="Y17" s="7" t="s">
        <v>49</v>
      </c>
      <c r="Z17" s="7" t="s">
        <v>49</v>
      </c>
      <c r="AA17" s="8" t="s">
        <v>364</v>
      </c>
      <c r="AB17" s="17">
        <f>ROUNDUP(AK17/AH17,0)</f>
        <v>218975</v>
      </c>
      <c r="AC17" s="18" t="s">
        <v>509</v>
      </c>
      <c r="AD17" s="18">
        <f>AB17/1000</f>
        <v>218.97499999999999</v>
      </c>
      <c r="AE17" s="18"/>
      <c r="AF17" s="19">
        <f>AL17/AK17</f>
        <v>2.8031995661605209</v>
      </c>
      <c r="AG17" s="19">
        <f>AL17/1000</f>
        <v>9.8212900000000012</v>
      </c>
      <c r="AH17" s="20">
        <v>1.6E-2</v>
      </c>
      <c r="AI17" s="8">
        <v>3808911000</v>
      </c>
      <c r="AJ17" s="23">
        <v>3785.6</v>
      </c>
      <c r="AK17" s="23">
        <v>3503.6</v>
      </c>
      <c r="AL17" s="23">
        <v>9821.2900000000009</v>
      </c>
    </row>
    <row r="18" spans="1:38" x14ac:dyDescent="0.25">
      <c r="A18" s="8">
        <v>830922</v>
      </c>
      <c r="B18" s="8" t="s">
        <v>364</v>
      </c>
      <c r="C18" s="12">
        <v>43706</v>
      </c>
      <c r="D18" s="8">
        <v>2019</v>
      </c>
      <c r="E18" s="8">
        <v>8</v>
      </c>
      <c r="F18" s="8" t="s">
        <v>28</v>
      </c>
      <c r="G18" s="8" t="s">
        <v>104</v>
      </c>
      <c r="H18" s="8" t="s">
        <v>105</v>
      </c>
      <c r="I18" s="8"/>
      <c r="J18" s="8" t="s">
        <v>169</v>
      </c>
      <c r="K18" s="8" t="s">
        <v>217</v>
      </c>
      <c r="L18" s="8"/>
      <c r="M18" s="8" t="s">
        <v>84</v>
      </c>
      <c r="N18" s="8" t="s">
        <v>86</v>
      </c>
      <c r="O18" s="8" t="s">
        <v>176</v>
      </c>
      <c r="P18" s="8" t="s">
        <v>376</v>
      </c>
      <c r="Q18" s="8" t="s">
        <v>389</v>
      </c>
      <c r="R18" s="7" t="s">
        <v>466</v>
      </c>
      <c r="S18" s="7" t="s">
        <v>505</v>
      </c>
      <c r="T18" s="8" t="s">
        <v>390</v>
      </c>
      <c r="U18" s="8" t="s">
        <v>390</v>
      </c>
      <c r="V18" s="7" t="s">
        <v>222</v>
      </c>
      <c r="W18" s="8" t="s">
        <v>53</v>
      </c>
      <c r="X18" s="8" t="s">
        <v>53</v>
      </c>
      <c r="Y18" s="8" t="s">
        <v>36</v>
      </c>
      <c r="Z18" s="8" t="s">
        <v>36</v>
      </c>
      <c r="AA18" s="8" t="s">
        <v>364</v>
      </c>
      <c r="AB18" s="17">
        <f>ROUNDUP(AK18/AH18,0)</f>
        <v>18</v>
      </c>
      <c r="AC18" s="18" t="s">
        <v>509</v>
      </c>
      <c r="AD18" s="18">
        <f>AB18/1000</f>
        <v>1.7999999999999999E-2</v>
      </c>
      <c r="AE18" s="18"/>
      <c r="AF18" s="19">
        <f>AL18/AK18</f>
        <v>7.2857142857142856</v>
      </c>
      <c r="AG18" s="19">
        <f>AL18/1000</f>
        <v>2.0400000000000001E-3</v>
      </c>
      <c r="AH18" s="20">
        <v>1.6E-2</v>
      </c>
      <c r="AI18" s="8">
        <v>3808919000</v>
      </c>
      <c r="AJ18" s="23">
        <v>0.34</v>
      </c>
      <c r="AK18" s="23">
        <v>0.28000000000000003</v>
      </c>
      <c r="AL18" s="23">
        <v>2.04</v>
      </c>
    </row>
    <row r="19" spans="1:38" x14ac:dyDescent="0.25">
      <c r="A19" s="8">
        <v>830924</v>
      </c>
      <c r="B19" s="8" t="s">
        <v>364</v>
      </c>
      <c r="C19" s="12">
        <v>43692</v>
      </c>
      <c r="D19" s="8">
        <v>2019</v>
      </c>
      <c r="E19" s="8">
        <v>8</v>
      </c>
      <c r="F19" s="8" t="s">
        <v>28</v>
      </c>
      <c r="G19" s="8" t="s">
        <v>107</v>
      </c>
      <c r="H19" s="8" t="s">
        <v>108</v>
      </c>
      <c r="I19" s="8"/>
      <c r="J19" s="8" t="s">
        <v>169</v>
      </c>
      <c r="K19" s="8" t="s">
        <v>106</v>
      </c>
      <c r="L19" s="8"/>
      <c r="M19" s="8" t="s">
        <v>84</v>
      </c>
      <c r="N19" s="8" t="s">
        <v>86</v>
      </c>
      <c r="O19" s="8" t="s">
        <v>88</v>
      </c>
      <c r="P19" s="8" t="s">
        <v>21</v>
      </c>
      <c r="Q19" s="8" t="s">
        <v>391</v>
      </c>
      <c r="R19" s="7" t="s">
        <v>466</v>
      </c>
      <c r="S19" s="7" t="s">
        <v>505</v>
      </c>
      <c r="T19" s="8" t="s">
        <v>77</v>
      </c>
      <c r="U19" s="8" t="s">
        <v>77</v>
      </c>
      <c r="V19" s="7" t="s">
        <v>222</v>
      </c>
      <c r="W19" s="8" t="s">
        <v>77</v>
      </c>
      <c r="X19" s="8" t="s">
        <v>77</v>
      </c>
      <c r="Y19" s="7" t="s">
        <v>36</v>
      </c>
      <c r="Z19" s="7" t="s">
        <v>36</v>
      </c>
      <c r="AA19" s="8" t="s">
        <v>364</v>
      </c>
      <c r="AB19" s="17">
        <f>ROUNDUP(AK19/AH19,0)</f>
        <v>35</v>
      </c>
      <c r="AC19" s="18" t="s">
        <v>509</v>
      </c>
      <c r="AD19" s="18">
        <f>AB19/1000</f>
        <v>3.5000000000000003E-2</v>
      </c>
      <c r="AE19" s="18"/>
      <c r="AF19" s="19">
        <f>AL19/AK19</f>
        <v>6.963636363636363</v>
      </c>
      <c r="AG19" s="19">
        <f>AL19/1000</f>
        <v>3.8300000000000001E-3</v>
      </c>
      <c r="AH19" s="20">
        <v>1.6E-2</v>
      </c>
      <c r="AI19" s="8">
        <v>3808919000</v>
      </c>
      <c r="AJ19" s="23">
        <v>0.61</v>
      </c>
      <c r="AK19" s="23">
        <v>0.55000000000000004</v>
      </c>
      <c r="AL19" s="23">
        <v>3.83</v>
      </c>
    </row>
    <row r="20" spans="1:38" x14ac:dyDescent="0.25">
      <c r="A20" s="8">
        <v>830921</v>
      </c>
      <c r="B20" s="8" t="s">
        <v>364</v>
      </c>
      <c r="C20" s="12">
        <v>43759</v>
      </c>
      <c r="D20" s="8">
        <v>2019</v>
      </c>
      <c r="E20" s="8">
        <v>10</v>
      </c>
      <c r="F20" s="8" t="s">
        <v>28</v>
      </c>
      <c r="G20" s="8" t="s">
        <v>113</v>
      </c>
      <c r="H20" s="8" t="s">
        <v>114</v>
      </c>
      <c r="I20" s="8"/>
      <c r="J20" s="8" t="s">
        <v>169</v>
      </c>
      <c r="K20" s="8" t="s">
        <v>123</v>
      </c>
      <c r="L20" s="8"/>
      <c r="M20" s="8" t="s">
        <v>84</v>
      </c>
      <c r="N20" s="8" t="s">
        <v>86</v>
      </c>
      <c r="O20" s="8" t="s">
        <v>176</v>
      </c>
      <c r="P20" s="8" t="s">
        <v>376</v>
      </c>
      <c r="Q20" s="8" t="s">
        <v>388</v>
      </c>
      <c r="R20" s="7" t="s">
        <v>466</v>
      </c>
      <c r="S20" s="7" t="s">
        <v>505</v>
      </c>
      <c r="T20" s="8" t="s">
        <v>153</v>
      </c>
      <c r="U20" s="8" t="s">
        <v>153</v>
      </c>
      <c r="V20" s="7" t="s">
        <v>222</v>
      </c>
      <c r="W20" s="8" t="s">
        <v>36</v>
      </c>
      <c r="X20" s="8" t="s">
        <v>36</v>
      </c>
      <c r="Y20" s="8" t="s">
        <v>36</v>
      </c>
      <c r="Z20" s="8" t="s">
        <v>36</v>
      </c>
      <c r="AA20" s="8" t="s">
        <v>364</v>
      </c>
      <c r="AB20" s="17">
        <f>ROUNDUP(AK20/AH20,0)</f>
        <v>222</v>
      </c>
      <c r="AC20" s="18" t="s">
        <v>509</v>
      </c>
      <c r="AD20" s="18">
        <f>AB20/1000</f>
        <v>0.222</v>
      </c>
      <c r="AE20" s="18"/>
      <c r="AF20" s="19">
        <f>AL20/AK20</f>
        <v>5.5996621621621623</v>
      </c>
      <c r="AG20" s="19">
        <f>AL20/1000</f>
        <v>1.9890000000000001E-2</v>
      </c>
      <c r="AH20" s="20">
        <v>1.6E-2</v>
      </c>
      <c r="AI20" s="8">
        <v>3808919000</v>
      </c>
      <c r="AJ20" s="23">
        <v>3.7519999999999998</v>
      </c>
      <c r="AK20" s="23">
        <v>3.552</v>
      </c>
      <c r="AL20" s="23">
        <v>19.89</v>
      </c>
    </row>
    <row r="21" spans="1:38" x14ac:dyDescent="0.25">
      <c r="A21" s="7">
        <v>567806</v>
      </c>
      <c r="B21" s="7" t="s">
        <v>306</v>
      </c>
      <c r="C21" s="13">
        <v>43619</v>
      </c>
      <c r="D21" s="8">
        <v>2019</v>
      </c>
      <c r="E21" s="16">
        <v>6</v>
      </c>
      <c r="F21" s="7" t="s">
        <v>28</v>
      </c>
      <c r="G21" s="7" t="s">
        <v>121</v>
      </c>
      <c r="H21" s="7" t="s">
        <v>122</v>
      </c>
      <c r="I21" s="7" t="s">
        <v>193</v>
      </c>
      <c r="J21" s="7" t="s">
        <v>169</v>
      </c>
      <c r="K21" s="7" t="s">
        <v>134</v>
      </c>
      <c r="L21" s="7" t="s">
        <v>144</v>
      </c>
      <c r="M21" s="7" t="s">
        <v>84</v>
      </c>
      <c r="N21" s="7" t="s">
        <v>86</v>
      </c>
      <c r="O21" s="7" t="s">
        <v>94</v>
      </c>
      <c r="P21" s="7" t="s">
        <v>21</v>
      </c>
      <c r="Q21" s="7" t="s">
        <v>354</v>
      </c>
      <c r="R21" s="7" t="s">
        <v>466</v>
      </c>
      <c r="S21" s="7" t="s">
        <v>505</v>
      </c>
      <c r="T21" s="7" t="s">
        <v>153</v>
      </c>
      <c r="U21" s="7" t="s">
        <v>153</v>
      </c>
      <c r="V21" s="7" t="s">
        <v>222</v>
      </c>
      <c r="W21" s="7" t="s">
        <v>36</v>
      </c>
      <c r="X21" s="7" t="s">
        <v>36</v>
      </c>
      <c r="Y21" s="8" t="s">
        <v>36</v>
      </c>
      <c r="Z21" s="8" t="s">
        <v>36</v>
      </c>
      <c r="AA21" s="7">
        <v>2</v>
      </c>
      <c r="AB21" s="17">
        <f>ROUNDUP(AK21/AH21,0)</f>
        <v>2130</v>
      </c>
      <c r="AC21" s="18" t="s">
        <v>509</v>
      </c>
      <c r="AD21" s="18">
        <f>AB21/1000</f>
        <v>2.13</v>
      </c>
      <c r="AE21" s="18"/>
      <c r="AF21" s="19">
        <f>AL21/AK21</f>
        <v>3.152582159624413</v>
      </c>
      <c r="AG21" s="19">
        <f>AL21/1000</f>
        <v>0.10743999999999999</v>
      </c>
      <c r="AH21" s="20">
        <v>1.6E-2</v>
      </c>
      <c r="AI21" s="21">
        <v>3808919000</v>
      </c>
      <c r="AJ21" s="22">
        <v>38.380000000000003</v>
      </c>
      <c r="AK21" s="22">
        <v>34.08</v>
      </c>
      <c r="AL21" s="22">
        <v>107.44</v>
      </c>
    </row>
    <row r="22" spans="1:38" x14ac:dyDescent="0.25">
      <c r="A22" s="7">
        <v>565748</v>
      </c>
      <c r="B22" s="7" t="s">
        <v>259</v>
      </c>
      <c r="C22" s="13">
        <v>43613</v>
      </c>
      <c r="D22" s="8">
        <v>2019</v>
      </c>
      <c r="E22" s="16">
        <v>5</v>
      </c>
      <c r="F22" s="7" t="s">
        <v>28</v>
      </c>
      <c r="G22" s="7" t="s">
        <v>99</v>
      </c>
      <c r="H22" s="7" t="s">
        <v>100</v>
      </c>
      <c r="I22" s="7" t="s">
        <v>230</v>
      </c>
      <c r="J22" s="7" t="s">
        <v>169</v>
      </c>
      <c r="K22" s="7" t="s">
        <v>101</v>
      </c>
      <c r="L22" s="7" t="s">
        <v>232</v>
      </c>
      <c r="M22" s="7" t="s">
        <v>84</v>
      </c>
      <c r="N22" s="7" t="s">
        <v>86</v>
      </c>
      <c r="O22" s="7" t="s">
        <v>94</v>
      </c>
      <c r="P22" s="7" t="s">
        <v>21</v>
      </c>
      <c r="Q22" s="7" t="s">
        <v>233</v>
      </c>
      <c r="R22" s="7" t="s">
        <v>400</v>
      </c>
      <c r="S22" s="7" t="s">
        <v>505</v>
      </c>
      <c r="T22" s="7" t="s">
        <v>374</v>
      </c>
      <c r="U22" s="7" t="s">
        <v>374</v>
      </c>
      <c r="V22" s="7" t="s">
        <v>222</v>
      </c>
      <c r="W22" s="7" t="s">
        <v>47</v>
      </c>
      <c r="X22" s="7" t="s">
        <v>47</v>
      </c>
      <c r="Y22" s="7" t="s">
        <v>36</v>
      </c>
      <c r="Z22" s="7" t="s">
        <v>36</v>
      </c>
      <c r="AA22" s="7">
        <v>27</v>
      </c>
      <c r="AB22" s="17">
        <f>ROUNDUP(AK22/AH22,0)</f>
        <v>2228</v>
      </c>
      <c r="AC22" s="18" t="s">
        <v>509</v>
      </c>
      <c r="AD22" s="18">
        <f>AB22/1000</f>
        <v>2.2280000000000002</v>
      </c>
      <c r="AE22" s="18"/>
      <c r="AF22" s="19">
        <f>AL22/AK22</f>
        <v>4.216049382716049</v>
      </c>
      <c r="AG22" s="19">
        <f>AL22/1000</f>
        <v>0.15026</v>
      </c>
      <c r="AH22" s="20">
        <v>1.6E-2</v>
      </c>
      <c r="AI22" s="21">
        <v>3808911000</v>
      </c>
      <c r="AJ22" s="22">
        <v>39.6</v>
      </c>
      <c r="AK22" s="22">
        <v>35.64</v>
      </c>
      <c r="AL22" s="22">
        <v>150.26</v>
      </c>
    </row>
    <row r="23" spans="1:38" x14ac:dyDescent="0.25">
      <c r="A23" s="7">
        <v>566137</v>
      </c>
      <c r="B23" s="7" t="s">
        <v>307</v>
      </c>
      <c r="C23" s="13">
        <v>43591</v>
      </c>
      <c r="D23" s="8">
        <v>2019</v>
      </c>
      <c r="E23" s="16">
        <v>5</v>
      </c>
      <c r="F23" s="7" t="s">
        <v>20</v>
      </c>
      <c r="G23" s="7" t="s">
        <v>169</v>
      </c>
      <c r="H23" s="7" t="s">
        <v>308</v>
      </c>
      <c r="I23" s="7" t="s">
        <v>309</v>
      </c>
      <c r="J23" s="7" t="s">
        <v>310</v>
      </c>
      <c r="K23" s="7" t="s">
        <v>311</v>
      </c>
      <c r="L23" s="7" t="s">
        <v>312</v>
      </c>
      <c r="M23" s="7" t="s">
        <v>89</v>
      </c>
      <c r="N23" s="7" t="s">
        <v>89</v>
      </c>
      <c r="O23" s="7" t="s">
        <v>84</v>
      </c>
      <c r="P23" s="7" t="s">
        <v>27</v>
      </c>
      <c r="Q23" s="7" t="s">
        <v>362</v>
      </c>
      <c r="R23" s="7" t="s">
        <v>400</v>
      </c>
      <c r="S23" s="7" t="s">
        <v>505</v>
      </c>
      <c r="T23" s="7" t="s">
        <v>313</v>
      </c>
      <c r="U23" s="7" t="s">
        <v>313</v>
      </c>
      <c r="V23" s="8" t="s">
        <v>152</v>
      </c>
      <c r="W23" s="7" t="s">
        <v>314</v>
      </c>
      <c r="X23" s="7" t="s">
        <v>314</v>
      </c>
      <c r="Y23" s="8" t="s">
        <v>205</v>
      </c>
      <c r="Z23" s="7" t="s">
        <v>79</v>
      </c>
      <c r="AA23" s="7">
        <v>1</v>
      </c>
      <c r="AB23" s="17">
        <f>ROUNDUP(AK23/AH23,0)</f>
        <v>1482188</v>
      </c>
      <c r="AC23" s="18" t="s">
        <v>509</v>
      </c>
      <c r="AD23" s="18">
        <f>AB23/1000</f>
        <v>1482.1880000000001</v>
      </c>
      <c r="AE23" s="18"/>
      <c r="AF23" s="19">
        <f>AL23/AK23</f>
        <v>1.0014594138730761</v>
      </c>
      <c r="AG23" s="19">
        <f>AL23/1000</f>
        <v>23.749610000000001</v>
      </c>
      <c r="AH23" s="20">
        <v>1.6E-2</v>
      </c>
      <c r="AI23" s="21">
        <v>3808911000</v>
      </c>
      <c r="AJ23" s="22">
        <v>24990</v>
      </c>
      <c r="AK23" s="22">
        <v>23715</v>
      </c>
      <c r="AL23" s="22">
        <v>23749.61</v>
      </c>
    </row>
    <row r="24" spans="1:38" x14ac:dyDescent="0.25">
      <c r="A24" s="7">
        <v>567084</v>
      </c>
      <c r="B24" s="7" t="s">
        <v>335</v>
      </c>
      <c r="C24" s="13">
        <v>43543</v>
      </c>
      <c r="D24" s="8">
        <v>2019</v>
      </c>
      <c r="E24" s="16">
        <v>3</v>
      </c>
      <c r="F24" s="7" t="s">
        <v>20</v>
      </c>
      <c r="G24" s="7" t="s">
        <v>169</v>
      </c>
      <c r="H24" s="7" t="s">
        <v>332</v>
      </c>
      <c r="I24" s="7" t="s">
        <v>214</v>
      </c>
      <c r="J24" s="7" t="s">
        <v>102</v>
      </c>
      <c r="K24" s="7" t="s">
        <v>333</v>
      </c>
      <c r="L24" s="7" t="s">
        <v>334</v>
      </c>
      <c r="M24" s="7" t="s">
        <v>89</v>
      </c>
      <c r="N24" s="7" t="s">
        <v>89</v>
      </c>
      <c r="O24" s="7" t="s">
        <v>84</v>
      </c>
      <c r="P24" s="7" t="s">
        <v>27</v>
      </c>
      <c r="Q24" s="7" t="s">
        <v>336</v>
      </c>
      <c r="R24" s="7" t="s">
        <v>466</v>
      </c>
      <c r="S24" s="7" t="s">
        <v>505</v>
      </c>
      <c r="T24" s="7" t="s">
        <v>308</v>
      </c>
      <c r="U24" s="7" t="s">
        <v>308</v>
      </c>
      <c r="V24" s="8" t="s">
        <v>152</v>
      </c>
      <c r="W24" s="7" t="s">
        <v>308</v>
      </c>
      <c r="X24" s="7" t="s">
        <v>308</v>
      </c>
      <c r="Y24" s="8" t="s">
        <v>205</v>
      </c>
      <c r="Z24" s="7" t="s">
        <v>79</v>
      </c>
      <c r="AA24" s="7">
        <v>1</v>
      </c>
      <c r="AB24" s="17">
        <f>ROUNDUP(AK24/AH24,0)</f>
        <v>1487850</v>
      </c>
      <c r="AC24" s="18" t="s">
        <v>509</v>
      </c>
      <c r="AD24" s="18">
        <f>AB24/1000</f>
        <v>1487.85</v>
      </c>
      <c r="AE24" s="18"/>
      <c r="AF24" s="19">
        <f>AL24/AK24</f>
        <v>1.0957001713882448</v>
      </c>
      <c r="AG24" s="19">
        <f>AL24/1000</f>
        <v>26.0838</v>
      </c>
      <c r="AH24" s="20">
        <v>1.6E-2</v>
      </c>
      <c r="AI24" s="21">
        <v>3808919000</v>
      </c>
      <c r="AJ24" s="22">
        <v>25113.599999999999</v>
      </c>
      <c r="AK24" s="22">
        <v>23805.599999999999</v>
      </c>
      <c r="AL24" s="22">
        <v>26083.8</v>
      </c>
    </row>
    <row r="25" spans="1:38" x14ac:dyDescent="0.25">
      <c r="A25" s="7">
        <v>565676</v>
      </c>
      <c r="B25" s="7" t="s">
        <v>247</v>
      </c>
      <c r="C25" s="13">
        <v>43546</v>
      </c>
      <c r="D25" s="8">
        <v>2019</v>
      </c>
      <c r="E25" s="16">
        <v>3</v>
      </c>
      <c r="F25" s="7" t="s">
        <v>20</v>
      </c>
      <c r="G25" s="7" t="s">
        <v>169</v>
      </c>
      <c r="H25" s="7" t="s">
        <v>248</v>
      </c>
      <c r="I25" s="7" t="s">
        <v>249</v>
      </c>
      <c r="J25" s="7" t="s">
        <v>250</v>
      </c>
      <c r="K25" s="7" t="s">
        <v>251</v>
      </c>
      <c r="L25" s="7" t="s">
        <v>252</v>
      </c>
      <c r="M25" s="7" t="s">
        <v>89</v>
      </c>
      <c r="N25" s="7" t="s">
        <v>89</v>
      </c>
      <c r="O25" s="7" t="s">
        <v>84</v>
      </c>
      <c r="P25" s="7" t="s">
        <v>27</v>
      </c>
      <c r="Q25" s="7" t="s">
        <v>253</v>
      </c>
      <c r="R25" s="7" t="s">
        <v>400</v>
      </c>
      <c r="S25" s="7" t="s">
        <v>505</v>
      </c>
      <c r="T25" s="7" t="s">
        <v>254</v>
      </c>
      <c r="U25" s="7" t="s">
        <v>254</v>
      </c>
      <c r="V25" s="7" t="s">
        <v>326</v>
      </c>
      <c r="W25" s="7" t="s">
        <v>31</v>
      </c>
      <c r="X25" s="7" t="s">
        <v>31</v>
      </c>
      <c r="Y25" s="7" t="s">
        <v>31</v>
      </c>
      <c r="Z25" s="7" t="s">
        <v>31</v>
      </c>
      <c r="AA25" s="7">
        <v>1</v>
      </c>
      <c r="AB25" s="17">
        <f>ROUNDUP(AK25/AH25,0)</f>
        <v>1416750</v>
      </c>
      <c r="AC25" s="18" t="s">
        <v>509</v>
      </c>
      <c r="AD25" s="18">
        <f>AB25/1000</f>
        <v>1416.75</v>
      </c>
      <c r="AE25" s="18"/>
      <c r="AF25" s="19">
        <f>AL25/AK25</f>
        <v>1.2055959943532735</v>
      </c>
      <c r="AG25" s="19">
        <f>AL25/1000</f>
        <v>27.32845</v>
      </c>
      <c r="AH25" s="20">
        <v>1.6E-2</v>
      </c>
      <c r="AI25" s="21">
        <v>3808911000</v>
      </c>
      <c r="AJ25" s="22">
        <v>24025</v>
      </c>
      <c r="AK25" s="22">
        <v>22668</v>
      </c>
      <c r="AL25" s="22">
        <v>27328.45</v>
      </c>
    </row>
    <row r="26" spans="1:38" x14ac:dyDescent="0.25">
      <c r="A26" s="8">
        <v>830931</v>
      </c>
      <c r="B26" s="8" t="s">
        <v>364</v>
      </c>
      <c r="C26" s="12">
        <v>43677</v>
      </c>
      <c r="D26" s="8">
        <v>2019</v>
      </c>
      <c r="E26" s="8">
        <v>7</v>
      </c>
      <c r="F26" s="8" t="s">
        <v>28</v>
      </c>
      <c r="G26" s="8" t="s">
        <v>121</v>
      </c>
      <c r="H26" s="8" t="s">
        <v>122</v>
      </c>
      <c r="I26" s="8"/>
      <c r="J26" s="8" t="s">
        <v>169</v>
      </c>
      <c r="K26" s="8" t="s">
        <v>138</v>
      </c>
      <c r="L26" s="8"/>
      <c r="M26" s="8" t="s">
        <v>84</v>
      </c>
      <c r="N26" s="8" t="s">
        <v>86</v>
      </c>
      <c r="O26" s="8" t="s">
        <v>175</v>
      </c>
      <c r="P26" s="8" t="s">
        <v>25</v>
      </c>
      <c r="Q26" s="8" t="s">
        <v>392</v>
      </c>
      <c r="R26" s="7" t="s">
        <v>466</v>
      </c>
      <c r="S26" s="7" t="s">
        <v>505</v>
      </c>
      <c r="T26" s="8" t="s">
        <v>153</v>
      </c>
      <c r="U26" s="8" t="s">
        <v>153</v>
      </c>
      <c r="V26" s="7" t="s">
        <v>222</v>
      </c>
      <c r="W26" s="8" t="s">
        <v>39</v>
      </c>
      <c r="X26" s="8" t="s">
        <v>39</v>
      </c>
      <c r="Y26" s="7" t="s">
        <v>39</v>
      </c>
      <c r="Z26" s="7" t="s">
        <v>39</v>
      </c>
      <c r="AA26" s="8" t="s">
        <v>364</v>
      </c>
      <c r="AB26" s="17">
        <f>ROUNDUP(AK26/AH26,0)</f>
        <v>852</v>
      </c>
      <c r="AC26" s="18" t="s">
        <v>509</v>
      </c>
      <c r="AD26" s="18">
        <f>AB26/1000</f>
        <v>0.85199999999999998</v>
      </c>
      <c r="AE26" s="18"/>
      <c r="AF26" s="19">
        <f>AL26/AK26</f>
        <v>3.7323943661971835</v>
      </c>
      <c r="AG26" s="19">
        <f>AL26/1000</f>
        <v>5.0880000000000002E-2</v>
      </c>
      <c r="AH26" s="20">
        <v>1.6E-2</v>
      </c>
      <c r="AI26" s="8">
        <v>3808919000</v>
      </c>
      <c r="AJ26" s="23">
        <v>15.342000000000001</v>
      </c>
      <c r="AK26" s="23">
        <v>13.632</v>
      </c>
      <c r="AL26" s="23">
        <v>50.88</v>
      </c>
    </row>
    <row r="27" spans="1:38" x14ac:dyDescent="0.25">
      <c r="A27" s="7">
        <v>567202</v>
      </c>
      <c r="B27" s="7" t="s">
        <v>268</v>
      </c>
      <c r="C27" s="13">
        <v>43585</v>
      </c>
      <c r="D27" s="8">
        <v>2019</v>
      </c>
      <c r="E27" s="16">
        <v>4</v>
      </c>
      <c r="F27" s="7" t="s">
        <v>28</v>
      </c>
      <c r="G27" s="7" t="s">
        <v>121</v>
      </c>
      <c r="H27" s="7" t="s">
        <v>122</v>
      </c>
      <c r="I27" s="7" t="s">
        <v>193</v>
      </c>
      <c r="J27" s="7" t="s">
        <v>169</v>
      </c>
      <c r="K27" s="7" t="s">
        <v>138</v>
      </c>
      <c r="L27" s="7" t="s">
        <v>213</v>
      </c>
      <c r="M27" s="7" t="s">
        <v>84</v>
      </c>
      <c r="N27" s="7" t="s">
        <v>86</v>
      </c>
      <c r="O27" s="7" t="s">
        <v>175</v>
      </c>
      <c r="P27" s="7" t="s">
        <v>25</v>
      </c>
      <c r="Q27" s="7" t="s">
        <v>337</v>
      </c>
      <c r="R27" s="7" t="s">
        <v>466</v>
      </c>
      <c r="S27" s="7" t="s">
        <v>505</v>
      </c>
      <c r="T27" s="7" t="s">
        <v>153</v>
      </c>
      <c r="U27" s="7" t="s">
        <v>153</v>
      </c>
      <c r="V27" s="7" t="s">
        <v>222</v>
      </c>
      <c r="W27" s="7" t="s">
        <v>39</v>
      </c>
      <c r="X27" s="7" t="s">
        <v>39</v>
      </c>
      <c r="Y27" s="7" t="s">
        <v>39</v>
      </c>
      <c r="Z27" s="7" t="s">
        <v>39</v>
      </c>
      <c r="AA27" s="7">
        <v>1</v>
      </c>
      <c r="AB27" s="17">
        <f>ROUNDUP(AK27/AH27,0)</f>
        <v>1063</v>
      </c>
      <c r="AC27" s="18" t="s">
        <v>509</v>
      </c>
      <c r="AD27" s="18">
        <f>AB27/1000</f>
        <v>1.0629999999999999</v>
      </c>
      <c r="AE27" s="18"/>
      <c r="AF27" s="19">
        <f>AL27/AK27</f>
        <v>3.6705882352941175</v>
      </c>
      <c r="AG27" s="19">
        <f>AL27/1000</f>
        <v>6.2399999999999997E-2</v>
      </c>
      <c r="AH27" s="20">
        <v>1.6E-2</v>
      </c>
      <c r="AI27" s="21">
        <v>3808919000</v>
      </c>
      <c r="AJ27" s="22">
        <v>17.928000000000001</v>
      </c>
      <c r="AK27" s="22">
        <v>17</v>
      </c>
      <c r="AL27" s="22">
        <v>62.4</v>
      </c>
    </row>
    <row r="28" spans="1:38" x14ac:dyDescent="0.25">
      <c r="A28" s="7">
        <v>566543</v>
      </c>
      <c r="B28" s="7" t="s">
        <v>321</v>
      </c>
      <c r="C28" s="13">
        <v>43495</v>
      </c>
      <c r="D28" s="8">
        <v>2019</v>
      </c>
      <c r="E28" s="16">
        <v>1</v>
      </c>
      <c r="F28" s="7" t="s">
        <v>20</v>
      </c>
      <c r="G28" s="7" t="s">
        <v>169</v>
      </c>
      <c r="H28" s="7" t="s">
        <v>137</v>
      </c>
      <c r="I28" s="7" t="s">
        <v>219</v>
      </c>
      <c r="J28" s="7" t="s">
        <v>121</v>
      </c>
      <c r="K28" s="7" t="s">
        <v>220</v>
      </c>
      <c r="L28" s="7" t="s">
        <v>221</v>
      </c>
      <c r="M28" s="7" t="s">
        <v>86</v>
      </c>
      <c r="N28" s="7" t="s">
        <v>86</v>
      </c>
      <c r="O28" s="7" t="s">
        <v>84</v>
      </c>
      <c r="P28" s="7" t="s">
        <v>27</v>
      </c>
      <c r="Q28" s="7" t="s">
        <v>237</v>
      </c>
      <c r="R28" s="7" t="s">
        <v>466</v>
      </c>
      <c r="S28" s="7" t="s">
        <v>505</v>
      </c>
      <c r="T28" s="7" t="s">
        <v>222</v>
      </c>
      <c r="U28" s="7" t="s">
        <v>222</v>
      </c>
      <c r="V28" s="7" t="s">
        <v>222</v>
      </c>
      <c r="W28" s="7" t="s">
        <v>39</v>
      </c>
      <c r="X28" s="7" t="s">
        <v>39</v>
      </c>
      <c r="Y28" s="7" t="s">
        <v>39</v>
      </c>
      <c r="Z28" s="7" t="s">
        <v>39</v>
      </c>
      <c r="AA28" s="7">
        <v>1</v>
      </c>
      <c r="AB28" s="17">
        <f>ROUNDUP(AK28/AH28,0)</f>
        <v>2418750</v>
      </c>
      <c r="AC28" s="18" t="s">
        <v>509</v>
      </c>
      <c r="AD28" s="18">
        <f>AB28/1000</f>
        <v>2418.75</v>
      </c>
      <c r="AE28" s="18"/>
      <c r="AF28" s="19">
        <f>AL28/AK28</f>
        <v>1.5358966408268733</v>
      </c>
      <c r="AG28" s="19">
        <f>AL28/1000</f>
        <v>59.4392</v>
      </c>
      <c r="AH28" s="20">
        <v>1.6E-2</v>
      </c>
      <c r="AI28" s="21">
        <v>3808919000</v>
      </c>
      <c r="AJ28" s="22">
        <v>43498.8</v>
      </c>
      <c r="AK28" s="22">
        <v>38700</v>
      </c>
      <c r="AL28" s="22">
        <v>59439.199999999997</v>
      </c>
    </row>
    <row r="29" spans="1:38" x14ac:dyDescent="0.25">
      <c r="A29" s="7">
        <v>566542</v>
      </c>
      <c r="B29" s="7" t="s">
        <v>320</v>
      </c>
      <c r="C29" s="13">
        <v>43493</v>
      </c>
      <c r="D29" s="8">
        <v>2019</v>
      </c>
      <c r="E29" s="16">
        <v>1</v>
      </c>
      <c r="F29" s="7" t="s">
        <v>20</v>
      </c>
      <c r="G29" s="7" t="s">
        <v>169</v>
      </c>
      <c r="H29" s="7" t="s">
        <v>137</v>
      </c>
      <c r="I29" s="7" t="s">
        <v>219</v>
      </c>
      <c r="J29" s="7" t="s">
        <v>121</v>
      </c>
      <c r="K29" s="7" t="s">
        <v>220</v>
      </c>
      <c r="L29" s="7" t="s">
        <v>221</v>
      </c>
      <c r="M29" s="7" t="s">
        <v>86</v>
      </c>
      <c r="N29" s="7" t="s">
        <v>86</v>
      </c>
      <c r="O29" s="7" t="s">
        <v>84</v>
      </c>
      <c r="P29" s="7" t="s">
        <v>27</v>
      </c>
      <c r="Q29" s="7" t="s">
        <v>237</v>
      </c>
      <c r="R29" s="7" t="s">
        <v>466</v>
      </c>
      <c r="S29" s="7" t="s">
        <v>505</v>
      </c>
      <c r="T29" s="7" t="s">
        <v>222</v>
      </c>
      <c r="U29" s="7" t="s">
        <v>222</v>
      </c>
      <c r="V29" s="7" t="s">
        <v>222</v>
      </c>
      <c r="W29" s="7" t="s">
        <v>39</v>
      </c>
      <c r="X29" s="7" t="s">
        <v>39</v>
      </c>
      <c r="Y29" s="7" t="s">
        <v>39</v>
      </c>
      <c r="Z29" s="7" t="s">
        <v>39</v>
      </c>
      <c r="AA29" s="7">
        <v>1</v>
      </c>
      <c r="AB29" s="17">
        <f>ROUNDUP(AK29/AH29,0)</f>
        <v>2530313</v>
      </c>
      <c r="AC29" s="18" t="s">
        <v>509</v>
      </c>
      <c r="AD29" s="18">
        <f>AB29/1000</f>
        <v>2530.3130000000001</v>
      </c>
      <c r="AE29" s="18"/>
      <c r="AF29" s="19">
        <f>AL29/AK29</f>
        <v>1.4548400642213164</v>
      </c>
      <c r="AG29" s="19">
        <f>AL29/1000</f>
        <v>58.8992</v>
      </c>
      <c r="AH29" s="20">
        <v>1.6E-2</v>
      </c>
      <c r="AI29" s="21">
        <v>3808919000</v>
      </c>
      <c r="AJ29" s="22">
        <v>45505.14</v>
      </c>
      <c r="AK29" s="22">
        <v>40485</v>
      </c>
      <c r="AL29" s="22">
        <v>58899.199999999997</v>
      </c>
    </row>
    <row r="30" spans="1:38" x14ac:dyDescent="0.25">
      <c r="A30" s="7">
        <v>567631</v>
      </c>
      <c r="B30" s="7" t="s">
        <v>292</v>
      </c>
      <c r="C30" s="13">
        <v>43621</v>
      </c>
      <c r="D30" s="8">
        <v>2019</v>
      </c>
      <c r="E30" s="16">
        <v>6</v>
      </c>
      <c r="F30" s="7" t="s">
        <v>28</v>
      </c>
      <c r="G30" s="7" t="s">
        <v>162</v>
      </c>
      <c r="H30" s="7" t="s">
        <v>163</v>
      </c>
      <c r="I30" s="7" t="s">
        <v>207</v>
      </c>
      <c r="J30" s="7" t="s">
        <v>169</v>
      </c>
      <c r="K30" s="7" t="s">
        <v>164</v>
      </c>
      <c r="L30" s="7" t="s">
        <v>208</v>
      </c>
      <c r="M30" s="7" t="s">
        <v>84</v>
      </c>
      <c r="N30" s="7" t="s">
        <v>90</v>
      </c>
      <c r="O30" s="7" t="s">
        <v>88</v>
      </c>
      <c r="P30" s="7" t="s">
        <v>21</v>
      </c>
      <c r="Q30" s="7" t="s">
        <v>349</v>
      </c>
      <c r="R30" s="7" t="s">
        <v>466</v>
      </c>
      <c r="S30" s="7" t="s">
        <v>505</v>
      </c>
      <c r="T30" s="7" t="s">
        <v>348</v>
      </c>
      <c r="U30" s="7" t="s">
        <v>348</v>
      </c>
      <c r="V30" s="8" t="s">
        <v>285</v>
      </c>
      <c r="W30" s="7" t="s">
        <v>33</v>
      </c>
      <c r="X30" s="7" t="s">
        <v>33</v>
      </c>
      <c r="Y30" s="8" t="s">
        <v>33</v>
      </c>
      <c r="Z30" s="8" t="s">
        <v>33</v>
      </c>
      <c r="AA30" s="7">
        <v>7</v>
      </c>
      <c r="AB30" s="17">
        <f>ROUNDUP(AK30/AH30,0)</f>
        <v>200</v>
      </c>
      <c r="AC30" s="18" t="s">
        <v>509</v>
      </c>
      <c r="AD30" s="18">
        <f>AB30/1000</f>
        <v>0.2</v>
      </c>
      <c r="AE30" s="18"/>
      <c r="AF30" s="19">
        <f>AL30/AK30</f>
        <v>5.1347962382445136</v>
      </c>
      <c r="AG30" s="19">
        <f>AL30/1000</f>
        <v>1.6379999999999999E-2</v>
      </c>
      <c r="AH30" s="20">
        <v>1.6E-2</v>
      </c>
      <c r="AI30" s="21">
        <v>3808919000</v>
      </c>
      <c r="AJ30" s="22">
        <v>3.36</v>
      </c>
      <c r="AK30" s="22">
        <v>3.19</v>
      </c>
      <c r="AL30" s="22">
        <v>16.38</v>
      </c>
    </row>
    <row r="31" spans="1:38" x14ac:dyDescent="0.25">
      <c r="A31" s="7">
        <v>565892</v>
      </c>
      <c r="B31" s="7" t="s">
        <v>270</v>
      </c>
      <c r="C31" s="13">
        <v>43566</v>
      </c>
      <c r="D31" s="8">
        <v>2019</v>
      </c>
      <c r="E31" s="16">
        <v>4</v>
      </c>
      <c r="F31" s="7" t="s">
        <v>20</v>
      </c>
      <c r="G31" s="7" t="s">
        <v>169</v>
      </c>
      <c r="H31" s="7" t="s">
        <v>46</v>
      </c>
      <c r="I31" s="7" t="s">
        <v>246</v>
      </c>
      <c r="J31" s="7" t="s">
        <v>120</v>
      </c>
      <c r="K31" s="7" t="s">
        <v>170</v>
      </c>
      <c r="L31" s="7" t="s">
        <v>171</v>
      </c>
      <c r="M31" s="7" t="s">
        <v>90</v>
      </c>
      <c r="N31" s="7" t="s">
        <v>90</v>
      </c>
      <c r="O31" s="7" t="s">
        <v>84</v>
      </c>
      <c r="P31" s="7" t="s">
        <v>21</v>
      </c>
      <c r="Q31" s="7" t="s">
        <v>269</v>
      </c>
      <c r="R31" s="7" t="s">
        <v>400</v>
      </c>
      <c r="S31" s="8" t="s">
        <v>505</v>
      </c>
      <c r="T31" s="7" t="s">
        <v>45</v>
      </c>
      <c r="U31" s="7" t="s">
        <v>45</v>
      </c>
      <c r="V31" s="8" t="s">
        <v>45</v>
      </c>
      <c r="W31" s="8" t="s">
        <v>33</v>
      </c>
      <c r="X31" s="8" t="s">
        <v>33</v>
      </c>
      <c r="Y31" s="8" t="s">
        <v>33</v>
      </c>
      <c r="Z31" s="8" t="s">
        <v>33</v>
      </c>
      <c r="AA31" s="7">
        <v>1</v>
      </c>
      <c r="AB31" s="17">
        <f>ROUNDUP(AK31/AH31,0)</f>
        <v>2249244</v>
      </c>
      <c r="AC31" s="18" t="s">
        <v>509</v>
      </c>
      <c r="AD31" s="18">
        <f>AB31/1000</f>
        <v>2249.2440000000001</v>
      </c>
      <c r="AE31" s="18"/>
      <c r="AF31" s="19">
        <f>AL31/AK31</f>
        <v>1.6625601938429306</v>
      </c>
      <c r="AG31" s="19">
        <f>AL31/1000</f>
        <v>59.832050000000002</v>
      </c>
      <c r="AH31" s="20">
        <v>1.6E-2</v>
      </c>
      <c r="AI31" s="21">
        <v>3808911000</v>
      </c>
      <c r="AJ31" s="22">
        <v>37390.080000000002</v>
      </c>
      <c r="AK31" s="22">
        <v>35987.9</v>
      </c>
      <c r="AL31" s="22">
        <v>59832.05</v>
      </c>
    </row>
    <row r="32" spans="1:38" x14ac:dyDescent="0.25">
      <c r="A32" s="7">
        <v>566199</v>
      </c>
      <c r="B32" s="7" t="s">
        <v>318</v>
      </c>
      <c r="C32" s="13">
        <v>43615</v>
      </c>
      <c r="D32" s="8">
        <v>2019</v>
      </c>
      <c r="E32" s="16">
        <v>5</v>
      </c>
      <c r="F32" s="7" t="s">
        <v>28</v>
      </c>
      <c r="G32" s="7" t="s">
        <v>143</v>
      </c>
      <c r="H32" s="7" t="s">
        <v>286</v>
      </c>
      <c r="I32" s="7" t="s">
        <v>203</v>
      </c>
      <c r="J32" s="7" t="s">
        <v>169</v>
      </c>
      <c r="K32" s="7" t="s">
        <v>211</v>
      </c>
      <c r="L32" s="7" t="s">
        <v>212</v>
      </c>
      <c r="M32" s="7" t="s">
        <v>84</v>
      </c>
      <c r="N32" s="7" t="s">
        <v>84</v>
      </c>
      <c r="O32" s="7" t="s">
        <v>95</v>
      </c>
      <c r="P32" s="7" t="s">
        <v>26</v>
      </c>
      <c r="Q32" s="7" t="s">
        <v>363</v>
      </c>
      <c r="R32" s="7" t="s">
        <v>400</v>
      </c>
      <c r="S32" s="7" t="s">
        <v>505</v>
      </c>
      <c r="T32" s="7" t="s">
        <v>40</v>
      </c>
      <c r="U32" s="7" t="s">
        <v>40</v>
      </c>
      <c r="V32" s="7" t="s">
        <v>35</v>
      </c>
      <c r="W32" s="7" t="s">
        <v>40</v>
      </c>
      <c r="X32" s="8" t="s">
        <v>52</v>
      </c>
      <c r="Y32" s="7" t="s">
        <v>75</v>
      </c>
      <c r="Z32" s="7" t="s">
        <v>75</v>
      </c>
      <c r="AA32" s="7">
        <v>8</v>
      </c>
      <c r="AB32" s="17">
        <f>ROUNDUP(AK32/AH32,0)</f>
        <v>16738</v>
      </c>
      <c r="AC32" s="18" t="s">
        <v>509</v>
      </c>
      <c r="AD32" s="18">
        <f>AB32/1000</f>
        <v>16.738</v>
      </c>
      <c r="AE32" s="18"/>
      <c r="AF32" s="19">
        <f>AL32/AK32</f>
        <v>6.9528379387602683</v>
      </c>
      <c r="AG32" s="19">
        <f>AL32/1000</f>
        <v>1.8619700000000001</v>
      </c>
      <c r="AH32" s="20">
        <v>1.6E-2</v>
      </c>
      <c r="AI32" s="21">
        <v>3808911000</v>
      </c>
      <c r="AJ32" s="22">
        <v>312.68799999999999</v>
      </c>
      <c r="AK32" s="22">
        <v>267.8</v>
      </c>
      <c r="AL32" s="22">
        <v>1861.97</v>
      </c>
    </row>
    <row r="33" spans="1:38" x14ac:dyDescent="0.25">
      <c r="A33" s="7">
        <v>567940</v>
      </c>
      <c r="B33" s="7" t="s">
        <v>357</v>
      </c>
      <c r="C33" s="13">
        <v>43600</v>
      </c>
      <c r="D33" s="8">
        <v>2019</v>
      </c>
      <c r="E33" s="16">
        <v>5</v>
      </c>
      <c r="F33" s="7" t="s">
        <v>28</v>
      </c>
      <c r="G33" s="7" t="s">
        <v>126</v>
      </c>
      <c r="H33" s="7" t="s">
        <v>127</v>
      </c>
      <c r="I33" s="7" t="s">
        <v>204</v>
      </c>
      <c r="J33" s="7" t="s">
        <v>169</v>
      </c>
      <c r="K33" s="7" t="s">
        <v>133</v>
      </c>
      <c r="L33" s="7" t="s">
        <v>146</v>
      </c>
      <c r="M33" s="7" t="s">
        <v>84</v>
      </c>
      <c r="N33" s="7" t="s">
        <v>90</v>
      </c>
      <c r="O33" s="7" t="s">
        <v>88</v>
      </c>
      <c r="P33" s="7" t="s">
        <v>21</v>
      </c>
      <c r="Q33" s="7" t="s">
        <v>358</v>
      </c>
      <c r="R33" s="7" t="s">
        <v>466</v>
      </c>
      <c r="S33" s="7" t="s">
        <v>505</v>
      </c>
      <c r="T33" s="7" t="s">
        <v>283</v>
      </c>
      <c r="U33" s="7" t="s">
        <v>283</v>
      </c>
      <c r="V33" s="8" t="s">
        <v>283</v>
      </c>
      <c r="W33" s="7" t="s">
        <v>258</v>
      </c>
      <c r="X33" s="7" t="s">
        <v>258</v>
      </c>
      <c r="Y33" s="8" t="s">
        <v>69</v>
      </c>
      <c r="Z33" s="8" t="s">
        <v>69</v>
      </c>
      <c r="AA33" s="7">
        <v>3</v>
      </c>
      <c r="AB33" s="17">
        <f>ROUNDUP(AK33/AH33,0)</f>
        <v>70313</v>
      </c>
      <c r="AC33" s="18" t="s">
        <v>509</v>
      </c>
      <c r="AD33" s="18">
        <f>AB33/1000</f>
        <v>70.313000000000002</v>
      </c>
      <c r="AE33" s="18"/>
      <c r="AF33" s="19">
        <f>AL33/AK33</f>
        <v>2.4092622222222224</v>
      </c>
      <c r="AG33" s="19">
        <f>AL33/1000</f>
        <v>2.7104200000000001</v>
      </c>
      <c r="AH33" s="20">
        <v>1.6E-2</v>
      </c>
      <c r="AI33" s="21">
        <v>3808919000</v>
      </c>
      <c r="AJ33" s="22">
        <v>1161.54</v>
      </c>
      <c r="AK33" s="22">
        <v>1125</v>
      </c>
      <c r="AL33" s="22">
        <v>2710.42</v>
      </c>
    </row>
    <row r="34" spans="1:38" x14ac:dyDescent="0.25">
      <c r="A34" s="7">
        <v>565908</v>
      </c>
      <c r="B34" s="7" t="s">
        <v>276</v>
      </c>
      <c r="C34" s="13">
        <v>43585</v>
      </c>
      <c r="D34" s="8">
        <v>2019</v>
      </c>
      <c r="E34" s="16">
        <v>4</v>
      </c>
      <c r="F34" s="7" t="s">
        <v>20</v>
      </c>
      <c r="G34" s="7" t="s">
        <v>169</v>
      </c>
      <c r="H34" s="7" t="s">
        <v>277</v>
      </c>
      <c r="I34" s="7" t="s">
        <v>278</v>
      </c>
      <c r="J34" s="7" t="s">
        <v>279</v>
      </c>
      <c r="K34" s="7" t="s">
        <v>280</v>
      </c>
      <c r="L34" s="7" t="s">
        <v>281</v>
      </c>
      <c r="M34" s="7" t="s">
        <v>92</v>
      </c>
      <c r="N34" s="7" t="s">
        <v>90</v>
      </c>
      <c r="O34" s="7" t="s">
        <v>84</v>
      </c>
      <c r="P34" s="7" t="s">
        <v>27</v>
      </c>
      <c r="Q34" s="7" t="s">
        <v>282</v>
      </c>
      <c r="R34" s="7" t="s">
        <v>400</v>
      </c>
      <c r="S34" s="7" t="s">
        <v>505</v>
      </c>
      <c r="T34" s="7" t="s">
        <v>283</v>
      </c>
      <c r="U34" s="7" t="s">
        <v>283</v>
      </c>
      <c r="V34" s="8" t="s">
        <v>283</v>
      </c>
      <c r="W34" s="7" t="s">
        <v>69</v>
      </c>
      <c r="X34" s="7" t="s">
        <v>69</v>
      </c>
      <c r="Y34" s="8" t="s">
        <v>69</v>
      </c>
      <c r="Z34" s="8" t="s">
        <v>69</v>
      </c>
      <c r="AA34" s="7">
        <v>1</v>
      </c>
      <c r="AB34" s="17">
        <f>ROUNDUP(AK34/AH34,0)</f>
        <v>2511600</v>
      </c>
      <c r="AC34" s="18" t="s">
        <v>509</v>
      </c>
      <c r="AD34" s="18">
        <f>AB34/1000</f>
        <v>2511.6</v>
      </c>
      <c r="AE34" s="18"/>
      <c r="AF34" s="19">
        <f>AL34/AK34</f>
        <v>1.3782797818123906</v>
      </c>
      <c r="AG34" s="19">
        <f>AL34/1000</f>
        <v>55.387</v>
      </c>
      <c r="AH34" s="20">
        <v>1.6E-2</v>
      </c>
      <c r="AI34" s="21">
        <v>3808911000</v>
      </c>
      <c r="AJ34" s="22">
        <v>42735.6</v>
      </c>
      <c r="AK34" s="22">
        <v>40185.599999999999</v>
      </c>
      <c r="AL34" s="22">
        <v>55387</v>
      </c>
    </row>
    <row r="35" spans="1:38" x14ac:dyDescent="0.25">
      <c r="A35" s="7">
        <v>567684</v>
      </c>
      <c r="B35" s="7" t="s">
        <v>350</v>
      </c>
      <c r="C35" s="13">
        <v>43635</v>
      </c>
      <c r="D35" s="8">
        <v>2019</v>
      </c>
      <c r="E35" s="16">
        <v>6</v>
      </c>
      <c r="F35" s="7" t="s">
        <v>28</v>
      </c>
      <c r="G35" s="7" t="s">
        <v>104</v>
      </c>
      <c r="H35" s="7" t="s">
        <v>105</v>
      </c>
      <c r="I35" s="7" t="s">
        <v>216</v>
      </c>
      <c r="J35" s="7" t="s">
        <v>169</v>
      </c>
      <c r="K35" s="7" t="s">
        <v>106</v>
      </c>
      <c r="L35" s="7" t="s">
        <v>168</v>
      </c>
      <c r="M35" s="7" t="s">
        <v>84</v>
      </c>
      <c r="N35" s="7" t="s">
        <v>86</v>
      </c>
      <c r="O35" s="7" t="s">
        <v>88</v>
      </c>
      <c r="P35" s="7" t="s">
        <v>21</v>
      </c>
      <c r="Q35" s="7" t="s">
        <v>351</v>
      </c>
      <c r="R35" s="7" t="s">
        <v>466</v>
      </c>
      <c r="S35" s="7" t="s">
        <v>505</v>
      </c>
      <c r="T35" s="7" t="s">
        <v>373</v>
      </c>
      <c r="U35" s="7" t="s">
        <v>373</v>
      </c>
      <c r="V35" s="7" t="s">
        <v>51</v>
      </c>
      <c r="W35" s="7" t="s">
        <v>352</v>
      </c>
      <c r="X35" s="7" t="s">
        <v>352</v>
      </c>
      <c r="Y35" s="8" t="s">
        <v>54</v>
      </c>
      <c r="Z35" s="8" t="s">
        <v>54</v>
      </c>
      <c r="AA35" s="7">
        <v>64</v>
      </c>
      <c r="AB35" s="17">
        <f>ROUNDUP(AK35/AH35,0)</f>
        <v>10</v>
      </c>
      <c r="AC35" s="18" t="s">
        <v>509</v>
      </c>
      <c r="AD35" s="18">
        <f>AB35/1000</f>
        <v>0.01</v>
      </c>
      <c r="AE35" s="18"/>
      <c r="AF35" s="19">
        <f>AL35/AK35</f>
        <v>15.937499999999998</v>
      </c>
      <c r="AG35" s="19">
        <f>AL35/1000</f>
        <v>2.5499999999999997E-3</v>
      </c>
      <c r="AH35" s="20">
        <v>1.6E-2</v>
      </c>
      <c r="AI35" s="21">
        <v>3808919000</v>
      </c>
      <c r="AJ35" s="22">
        <v>0.22</v>
      </c>
      <c r="AK35" s="22">
        <v>0.16</v>
      </c>
      <c r="AL35" s="22">
        <v>2.5499999999999998</v>
      </c>
    </row>
    <row r="36" spans="1:38" x14ac:dyDescent="0.25">
      <c r="A36" s="8">
        <v>830920</v>
      </c>
      <c r="B36" s="8" t="s">
        <v>364</v>
      </c>
      <c r="C36" s="12">
        <v>43692</v>
      </c>
      <c r="D36" s="8">
        <v>2019</v>
      </c>
      <c r="E36" s="8">
        <v>8</v>
      </c>
      <c r="F36" s="8" t="s">
        <v>28</v>
      </c>
      <c r="G36" s="8" t="s">
        <v>104</v>
      </c>
      <c r="H36" s="8" t="s">
        <v>105</v>
      </c>
      <c r="I36" s="8"/>
      <c r="J36" s="8" t="s">
        <v>169</v>
      </c>
      <c r="K36" s="8" t="s">
        <v>217</v>
      </c>
      <c r="L36" s="8"/>
      <c r="M36" s="8" t="s">
        <v>84</v>
      </c>
      <c r="N36" s="8" t="s">
        <v>86</v>
      </c>
      <c r="O36" s="8" t="s">
        <v>176</v>
      </c>
      <c r="P36" s="8" t="s">
        <v>376</v>
      </c>
      <c r="Q36" s="8" t="s">
        <v>351</v>
      </c>
      <c r="R36" s="7" t="s">
        <v>466</v>
      </c>
      <c r="S36" s="7" t="s">
        <v>505</v>
      </c>
      <c r="T36" s="8" t="s">
        <v>373</v>
      </c>
      <c r="U36" s="8" t="s">
        <v>373</v>
      </c>
      <c r="V36" s="7" t="s">
        <v>51</v>
      </c>
      <c r="W36" s="8" t="s">
        <v>352</v>
      </c>
      <c r="X36" s="8" t="s">
        <v>352</v>
      </c>
      <c r="Y36" s="8" t="s">
        <v>54</v>
      </c>
      <c r="Z36" s="8" t="s">
        <v>54</v>
      </c>
      <c r="AA36" s="8" t="s">
        <v>364</v>
      </c>
      <c r="AB36" s="17">
        <f>ROUNDUP(AK36/AH36,0)</f>
        <v>13</v>
      </c>
      <c r="AC36" s="18" t="s">
        <v>509</v>
      </c>
      <c r="AD36" s="18">
        <f>AB36/1000</f>
        <v>1.2999999999999999E-2</v>
      </c>
      <c r="AE36" s="18"/>
      <c r="AF36" s="19">
        <f>AL36/AK36</f>
        <v>16.599999999999998</v>
      </c>
      <c r="AG36" s="19">
        <f>AL36/1000</f>
        <v>3.32E-3</v>
      </c>
      <c r="AH36" s="20">
        <v>1.6E-2</v>
      </c>
      <c r="AI36" s="8">
        <v>3808919000</v>
      </c>
      <c r="AJ36" s="23">
        <v>0.26</v>
      </c>
      <c r="AK36" s="23">
        <v>0.2</v>
      </c>
      <c r="AL36" s="23">
        <v>3.32</v>
      </c>
    </row>
    <row r="37" spans="1:38" x14ac:dyDescent="0.25">
      <c r="A37" s="8">
        <v>829846</v>
      </c>
      <c r="B37" s="8" t="s">
        <v>364</v>
      </c>
      <c r="C37" s="12">
        <v>43665</v>
      </c>
      <c r="D37" s="8">
        <v>2019</v>
      </c>
      <c r="E37" s="8">
        <v>7</v>
      </c>
      <c r="F37" s="8" t="s">
        <v>28</v>
      </c>
      <c r="G37" s="8">
        <v>1660115916</v>
      </c>
      <c r="H37" s="8" t="s">
        <v>135</v>
      </c>
      <c r="I37" s="8"/>
      <c r="J37" s="8" t="s">
        <v>169</v>
      </c>
      <c r="K37" s="8" t="s">
        <v>71</v>
      </c>
      <c r="L37" s="8"/>
      <c r="M37" s="8" t="s">
        <v>84</v>
      </c>
      <c r="N37" s="8" t="s">
        <v>86</v>
      </c>
      <c r="O37" s="8" t="s">
        <v>88</v>
      </c>
      <c r="P37" s="8" t="s">
        <v>21</v>
      </c>
      <c r="Q37" s="8" t="s">
        <v>383</v>
      </c>
      <c r="R37" s="7" t="s">
        <v>400</v>
      </c>
      <c r="S37" s="7" t="s">
        <v>505</v>
      </c>
      <c r="T37" s="8" t="s">
        <v>51</v>
      </c>
      <c r="U37" s="8" t="s">
        <v>51</v>
      </c>
      <c r="V37" s="7" t="s">
        <v>51</v>
      </c>
      <c r="W37" s="8" t="s">
        <v>210</v>
      </c>
      <c r="X37" s="8" t="s">
        <v>210</v>
      </c>
      <c r="Y37" s="7" t="s">
        <v>44</v>
      </c>
      <c r="Z37" s="7" t="s">
        <v>44</v>
      </c>
      <c r="AA37" s="8" t="s">
        <v>364</v>
      </c>
      <c r="AB37" s="17">
        <f>ROUNDUP(AK37/AH37,0)</f>
        <v>2750</v>
      </c>
      <c r="AC37" s="18" t="s">
        <v>509</v>
      </c>
      <c r="AD37" s="18">
        <f>AB37/1000</f>
        <v>2.75</v>
      </c>
      <c r="AE37" s="18"/>
      <c r="AF37" s="19">
        <f>AL37/AK37</f>
        <v>3.3290909090909087</v>
      </c>
      <c r="AG37" s="19">
        <f>AL37/1000</f>
        <v>0.14648</v>
      </c>
      <c r="AH37" s="20">
        <v>1.6E-2</v>
      </c>
      <c r="AI37" s="8">
        <v>3808911000</v>
      </c>
      <c r="AJ37" s="23">
        <v>45</v>
      </c>
      <c r="AK37" s="23">
        <v>44</v>
      </c>
      <c r="AL37" s="23">
        <v>146.47999999999999</v>
      </c>
    </row>
    <row r="38" spans="1:38" x14ac:dyDescent="0.25">
      <c r="A38" s="7">
        <v>565828</v>
      </c>
      <c r="B38" s="7" t="s">
        <v>265</v>
      </c>
      <c r="C38" s="13">
        <v>43538</v>
      </c>
      <c r="D38" s="8">
        <v>2019</v>
      </c>
      <c r="E38" s="16">
        <v>3</v>
      </c>
      <c r="F38" s="7" t="s">
        <v>28</v>
      </c>
      <c r="G38" s="7" t="s">
        <v>130</v>
      </c>
      <c r="H38" s="7" t="s">
        <v>238</v>
      </c>
      <c r="I38" s="7" t="s">
        <v>239</v>
      </c>
      <c r="J38" s="7" t="s">
        <v>169</v>
      </c>
      <c r="K38" s="7" t="s">
        <v>119</v>
      </c>
      <c r="L38" s="7" t="s">
        <v>200</v>
      </c>
      <c r="M38" s="7" t="s">
        <v>84</v>
      </c>
      <c r="N38" s="7" t="s">
        <v>86</v>
      </c>
      <c r="O38" s="7" t="s">
        <v>94</v>
      </c>
      <c r="P38" s="7" t="s">
        <v>24</v>
      </c>
      <c r="Q38" s="7" t="s">
        <v>266</v>
      </c>
      <c r="R38" s="7" t="s">
        <v>400</v>
      </c>
      <c r="S38" s="7" t="s">
        <v>505</v>
      </c>
      <c r="T38" s="7" t="s">
        <v>267</v>
      </c>
      <c r="U38" s="7" t="s">
        <v>267</v>
      </c>
      <c r="V38" s="7" t="s">
        <v>51</v>
      </c>
      <c r="W38" s="7" t="s">
        <v>44</v>
      </c>
      <c r="X38" s="7" t="s">
        <v>44</v>
      </c>
      <c r="Y38" s="7" t="s">
        <v>44</v>
      </c>
      <c r="Z38" s="7" t="s">
        <v>44</v>
      </c>
      <c r="AA38" s="7">
        <v>2</v>
      </c>
      <c r="AB38" s="17">
        <f>ROUNDUP(AK38/AH38,0)</f>
        <v>13125</v>
      </c>
      <c r="AC38" s="18" t="s">
        <v>509</v>
      </c>
      <c r="AD38" s="18">
        <f>AB38/1000</f>
        <v>13.125</v>
      </c>
      <c r="AE38" s="18"/>
      <c r="AF38" s="19">
        <f>AL38/AK38</f>
        <v>3.1342380952380955</v>
      </c>
      <c r="AG38" s="19">
        <f>AL38/1000</f>
        <v>0.65819000000000005</v>
      </c>
      <c r="AH38" s="20">
        <v>1.6E-2</v>
      </c>
      <c r="AI38" s="21">
        <v>3808911000</v>
      </c>
      <c r="AJ38" s="22">
        <v>223.25</v>
      </c>
      <c r="AK38" s="22">
        <v>210</v>
      </c>
      <c r="AL38" s="22">
        <v>658.19</v>
      </c>
    </row>
    <row r="39" spans="1:38" x14ac:dyDescent="0.25">
      <c r="A39" s="7">
        <v>565904</v>
      </c>
      <c r="B39" s="7" t="s">
        <v>271</v>
      </c>
      <c r="C39" s="13">
        <v>43559</v>
      </c>
      <c r="D39" s="8">
        <v>2019</v>
      </c>
      <c r="E39" s="16">
        <v>4</v>
      </c>
      <c r="F39" s="7" t="s">
        <v>20</v>
      </c>
      <c r="G39" s="7" t="s">
        <v>169</v>
      </c>
      <c r="H39" s="7" t="s">
        <v>81</v>
      </c>
      <c r="I39" s="7" t="s">
        <v>272</v>
      </c>
      <c r="J39" s="7" t="s">
        <v>130</v>
      </c>
      <c r="K39" s="7" t="s">
        <v>181</v>
      </c>
      <c r="L39" s="7" t="s">
        <v>182</v>
      </c>
      <c r="M39" s="7" t="s">
        <v>86</v>
      </c>
      <c r="N39" s="7" t="s">
        <v>86</v>
      </c>
      <c r="O39" s="7" t="s">
        <v>84</v>
      </c>
      <c r="P39" s="7" t="s">
        <v>27</v>
      </c>
      <c r="Q39" s="7" t="s">
        <v>273</v>
      </c>
      <c r="R39" s="7" t="s">
        <v>400</v>
      </c>
      <c r="S39" s="7" t="s">
        <v>505</v>
      </c>
      <c r="T39" s="7" t="s">
        <v>51</v>
      </c>
      <c r="U39" s="7" t="s">
        <v>51</v>
      </c>
      <c r="V39" s="7" t="s">
        <v>51</v>
      </c>
      <c r="W39" s="7" t="s">
        <v>44</v>
      </c>
      <c r="X39" s="7" t="s">
        <v>44</v>
      </c>
      <c r="Y39" s="7" t="s">
        <v>44</v>
      </c>
      <c r="Z39" s="7" t="s">
        <v>44</v>
      </c>
      <c r="AA39" s="7">
        <v>1</v>
      </c>
      <c r="AB39" s="17">
        <f>ROUNDUP(AK39/AH39,0)</f>
        <v>1281875</v>
      </c>
      <c r="AC39" s="18" t="s">
        <v>509</v>
      </c>
      <c r="AD39" s="18">
        <f>AB39/1000</f>
        <v>1281.875</v>
      </c>
      <c r="AE39" s="18"/>
      <c r="AF39" s="19">
        <f>AL39/AK39</f>
        <v>1.7618527547537786</v>
      </c>
      <c r="AG39" s="19">
        <f>AL39/1000</f>
        <v>36.135599999999997</v>
      </c>
      <c r="AH39" s="20">
        <v>1.6E-2</v>
      </c>
      <c r="AI39" s="21">
        <v>3808911000</v>
      </c>
      <c r="AJ39" s="22">
        <v>22000</v>
      </c>
      <c r="AK39" s="22">
        <v>20510</v>
      </c>
      <c r="AL39" s="22">
        <v>36135.599999999999</v>
      </c>
    </row>
    <row r="40" spans="1:38" x14ac:dyDescent="0.25">
      <c r="A40" s="7">
        <v>566095</v>
      </c>
      <c r="B40" s="7" t="s">
        <v>301</v>
      </c>
      <c r="C40" s="13">
        <v>43637</v>
      </c>
      <c r="D40" s="8">
        <v>2019</v>
      </c>
      <c r="E40" s="16">
        <v>6</v>
      </c>
      <c r="F40" s="7" t="s">
        <v>20</v>
      </c>
      <c r="G40" s="7" t="s">
        <v>169</v>
      </c>
      <c r="H40" s="7" t="s">
        <v>40</v>
      </c>
      <c r="I40" s="7" t="s">
        <v>302</v>
      </c>
      <c r="J40" s="7" t="s">
        <v>197</v>
      </c>
      <c r="K40" s="7" t="s">
        <v>198</v>
      </c>
      <c r="L40" s="7" t="s">
        <v>245</v>
      </c>
      <c r="M40" s="7" t="s">
        <v>86</v>
      </c>
      <c r="N40" s="7" t="s">
        <v>86</v>
      </c>
      <c r="O40" s="7" t="s">
        <v>84</v>
      </c>
      <c r="P40" s="7" t="s">
        <v>27</v>
      </c>
      <c r="Q40" s="7" t="s">
        <v>304</v>
      </c>
      <c r="R40" s="7" t="s">
        <v>400</v>
      </c>
      <c r="S40" s="7" t="s">
        <v>505</v>
      </c>
      <c r="T40" s="7" t="s">
        <v>35</v>
      </c>
      <c r="U40" s="7" t="s">
        <v>35</v>
      </c>
      <c r="V40" s="7" t="s">
        <v>35</v>
      </c>
      <c r="W40" s="7" t="s">
        <v>30</v>
      </c>
      <c r="X40" s="7" t="s">
        <v>30</v>
      </c>
      <c r="Y40" s="7" t="s">
        <v>30</v>
      </c>
      <c r="Z40" s="7" t="s">
        <v>30</v>
      </c>
      <c r="AA40" s="7">
        <v>2</v>
      </c>
      <c r="AB40" s="17">
        <f>ROUNDUP(AK40/AH40,0)</f>
        <v>669600</v>
      </c>
      <c r="AC40" s="18" t="s">
        <v>509</v>
      </c>
      <c r="AD40" s="18">
        <f>AB40/1000</f>
        <v>669.6</v>
      </c>
      <c r="AE40" s="18"/>
      <c r="AF40" s="19">
        <f>AL40/AK40</f>
        <v>1.2452882317801672</v>
      </c>
      <c r="AG40" s="19">
        <f>AL40/1000</f>
        <v>13.341520000000001</v>
      </c>
      <c r="AH40" s="20">
        <v>1.6E-2</v>
      </c>
      <c r="AI40" s="21">
        <v>3808911000</v>
      </c>
      <c r="AJ40" s="22">
        <v>11985.4</v>
      </c>
      <c r="AK40" s="22">
        <v>10713.6</v>
      </c>
      <c r="AL40" s="22">
        <v>13341.52</v>
      </c>
    </row>
    <row r="41" spans="1:38" x14ac:dyDescent="0.25">
      <c r="A41" s="7">
        <v>566094</v>
      </c>
      <c r="B41" s="7" t="s">
        <v>301</v>
      </c>
      <c r="C41" s="13">
        <v>43637</v>
      </c>
      <c r="D41" s="8">
        <v>2019</v>
      </c>
      <c r="E41" s="16">
        <v>6</v>
      </c>
      <c r="F41" s="7" t="s">
        <v>20</v>
      </c>
      <c r="G41" s="7" t="s">
        <v>169</v>
      </c>
      <c r="H41" s="7" t="s">
        <v>40</v>
      </c>
      <c r="I41" s="7" t="s">
        <v>302</v>
      </c>
      <c r="J41" s="7" t="s">
        <v>197</v>
      </c>
      <c r="K41" s="7" t="s">
        <v>198</v>
      </c>
      <c r="L41" s="7" t="s">
        <v>245</v>
      </c>
      <c r="M41" s="7" t="s">
        <v>86</v>
      </c>
      <c r="N41" s="7" t="s">
        <v>86</v>
      </c>
      <c r="O41" s="7" t="s">
        <v>84</v>
      </c>
      <c r="P41" s="7" t="s">
        <v>27</v>
      </c>
      <c r="Q41" s="7" t="s">
        <v>303</v>
      </c>
      <c r="R41" s="7" t="s">
        <v>400</v>
      </c>
      <c r="S41" s="7" t="s">
        <v>505</v>
      </c>
      <c r="T41" s="7" t="s">
        <v>35</v>
      </c>
      <c r="U41" s="7" t="s">
        <v>35</v>
      </c>
      <c r="V41" s="7" t="s">
        <v>35</v>
      </c>
      <c r="W41" s="7" t="s">
        <v>30</v>
      </c>
      <c r="X41" s="7" t="s">
        <v>30</v>
      </c>
      <c r="Y41" s="7" t="s">
        <v>30</v>
      </c>
      <c r="Z41" s="7" t="s">
        <v>30</v>
      </c>
      <c r="AA41" s="7">
        <v>1</v>
      </c>
      <c r="AB41" s="17">
        <f>ROUNDUP(AK41/AH41,0)</f>
        <v>669600</v>
      </c>
      <c r="AC41" s="18" t="s">
        <v>509</v>
      </c>
      <c r="AD41" s="18">
        <f>AB41/1000</f>
        <v>669.6</v>
      </c>
      <c r="AE41" s="18"/>
      <c r="AF41" s="19">
        <f>AL41/AK41</f>
        <v>1.1604568025686977</v>
      </c>
      <c r="AG41" s="19">
        <f>AL41/1000</f>
        <v>12.43267</v>
      </c>
      <c r="AH41" s="20">
        <v>1.6E-2</v>
      </c>
      <c r="AI41" s="21">
        <v>3808911000</v>
      </c>
      <c r="AJ41" s="22">
        <v>11674.6</v>
      </c>
      <c r="AK41" s="22">
        <v>10713.6</v>
      </c>
      <c r="AL41" s="22">
        <v>12432.67</v>
      </c>
    </row>
    <row r="42" spans="1:38" x14ac:dyDescent="0.25">
      <c r="A42" s="7">
        <v>565755</v>
      </c>
      <c r="B42" s="7" t="s">
        <v>260</v>
      </c>
      <c r="C42" s="13">
        <v>43608</v>
      </c>
      <c r="D42" s="8">
        <v>2019</v>
      </c>
      <c r="E42" s="16">
        <v>5</v>
      </c>
      <c r="F42" s="7" t="s">
        <v>28</v>
      </c>
      <c r="G42" s="7" t="s">
        <v>97</v>
      </c>
      <c r="H42" s="7" t="s">
        <v>98</v>
      </c>
      <c r="I42" s="7" t="s">
        <v>202</v>
      </c>
      <c r="J42" s="7" t="s">
        <v>169</v>
      </c>
      <c r="K42" s="7" t="s">
        <v>109</v>
      </c>
      <c r="L42" s="7" t="s">
        <v>112</v>
      </c>
      <c r="M42" s="7" t="s">
        <v>84</v>
      </c>
      <c r="N42" s="7" t="s">
        <v>86</v>
      </c>
      <c r="O42" s="7" t="s">
        <v>88</v>
      </c>
      <c r="P42" s="7" t="s">
        <v>21</v>
      </c>
      <c r="Q42" s="7" t="s">
        <v>261</v>
      </c>
      <c r="R42" s="7" t="s">
        <v>400</v>
      </c>
      <c r="S42" s="7" t="s">
        <v>505</v>
      </c>
      <c r="T42" s="7" t="s">
        <v>226</v>
      </c>
      <c r="U42" s="7" t="s">
        <v>226</v>
      </c>
      <c r="V42" s="7" t="s">
        <v>35</v>
      </c>
      <c r="W42" s="7" t="s">
        <v>226</v>
      </c>
      <c r="X42" s="7" t="s">
        <v>226</v>
      </c>
      <c r="Y42" s="7" t="s">
        <v>30</v>
      </c>
      <c r="Z42" s="7" t="s">
        <v>30</v>
      </c>
      <c r="AA42" s="7">
        <v>132</v>
      </c>
      <c r="AB42" s="17">
        <f>ROUNDUP(AK42/AH42,0)</f>
        <v>109</v>
      </c>
      <c r="AC42" s="18" t="s">
        <v>509</v>
      </c>
      <c r="AD42" s="18">
        <f>AB42/1000</f>
        <v>0.109</v>
      </c>
      <c r="AE42" s="18"/>
      <c r="AF42" s="19">
        <f>AL42/AK42</f>
        <v>8.202312138728324</v>
      </c>
      <c r="AG42" s="19">
        <f>AL42/1000</f>
        <v>1.4189999999999999E-2</v>
      </c>
      <c r="AH42" s="20">
        <v>1.6E-2</v>
      </c>
      <c r="AI42" s="21">
        <v>3808911000</v>
      </c>
      <c r="AJ42" s="22">
        <v>1.89</v>
      </c>
      <c r="AK42" s="22">
        <v>1.73</v>
      </c>
      <c r="AL42" s="22">
        <v>14.19</v>
      </c>
    </row>
    <row r="43" spans="1:38" x14ac:dyDescent="0.25">
      <c r="A43" s="7">
        <v>565906</v>
      </c>
      <c r="B43" s="7" t="s">
        <v>274</v>
      </c>
      <c r="C43" s="13">
        <v>43564</v>
      </c>
      <c r="D43" s="8">
        <v>2019</v>
      </c>
      <c r="E43" s="16">
        <v>4</v>
      </c>
      <c r="F43" s="7" t="s">
        <v>20</v>
      </c>
      <c r="G43" s="7" t="s">
        <v>169</v>
      </c>
      <c r="H43" s="7" t="s">
        <v>61</v>
      </c>
      <c r="I43" s="7" t="s">
        <v>183</v>
      </c>
      <c r="J43" s="7" t="s">
        <v>124</v>
      </c>
      <c r="K43" s="7" t="s">
        <v>184</v>
      </c>
      <c r="L43" s="7" t="s">
        <v>185</v>
      </c>
      <c r="M43" s="7" t="s">
        <v>86</v>
      </c>
      <c r="N43" s="7" t="s">
        <v>86</v>
      </c>
      <c r="O43" s="7" t="s">
        <v>84</v>
      </c>
      <c r="P43" s="7" t="s">
        <v>27</v>
      </c>
      <c r="Q43" s="7" t="s">
        <v>275</v>
      </c>
      <c r="R43" s="7" t="s">
        <v>400</v>
      </c>
      <c r="S43" s="7" t="s">
        <v>505</v>
      </c>
      <c r="T43" s="7" t="s">
        <v>61</v>
      </c>
      <c r="U43" s="7" t="s">
        <v>61</v>
      </c>
      <c r="V43" s="7" t="s">
        <v>187</v>
      </c>
      <c r="W43" s="7" t="s">
        <v>61</v>
      </c>
      <c r="X43" s="7" t="s">
        <v>61</v>
      </c>
      <c r="Y43" s="8" t="s">
        <v>30</v>
      </c>
      <c r="Z43" s="8" t="s">
        <v>30</v>
      </c>
      <c r="AA43" s="7">
        <v>1</v>
      </c>
      <c r="AB43" s="17">
        <f>ROUNDUP(AK43/AH43,0)</f>
        <v>1215147</v>
      </c>
      <c r="AC43" s="18" t="s">
        <v>509</v>
      </c>
      <c r="AD43" s="18">
        <f>AB43/1000</f>
        <v>1215.1469999999999</v>
      </c>
      <c r="AE43" s="18"/>
      <c r="AF43" s="19">
        <f>AL43/AK43</f>
        <v>1.6342065821295173</v>
      </c>
      <c r="AG43" s="19">
        <f>AL43/1000</f>
        <v>31.7728</v>
      </c>
      <c r="AH43" s="20">
        <v>1.6E-2</v>
      </c>
      <c r="AI43" s="21">
        <v>3808911000</v>
      </c>
      <c r="AJ43" s="22">
        <v>20464</v>
      </c>
      <c r="AK43" s="22">
        <v>19442.34</v>
      </c>
      <c r="AL43" s="22">
        <v>31772.799999999999</v>
      </c>
    </row>
    <row r="44" spans="1:38" x14ac:dyDescent="0.25">
      <c r="A44" s="7">
        <v>567316</v>
      </c>
      <c r="B44" s="7" t="s">
        <v>338</v>
      </c>
      <c r="C44" s="13">
        <v>43566</v>
      </c>
      <c r="D44" s="8">
        <v>2019</v>
      </c>
      <c r="E44" s="16">
        <v>4</v>
      </c>
      <c r="F44" s="7" t="s">
        <v>28</v>
      </c>
      <c r="G44" s="7" t="s">
        <v>115</v>
      </c>
      <c r="H44" s="7" t="s">
        <v>116</v>
      </c>
      <c r="I44" s="7" t="s">
        <v>229</v>
      </c>
      <c r="J44" s="7" t="s">
        <v>169</v>
      </c>
      <c r="K44" s="7" t="s">
        <v>243</v>
      </c>
      <c r="L44" s="7" t="s">
        <v>339</v>
      </c>
      <c r="M44" s="7" t="s">
        <v>84</v>
      </c>
      <c r="N44" s="7" t="s">
        <v>84</v>
      </c>
      <c r="O44" s="7" t="s">
        <v>88</v>
      </c>
      <c r="P44" s="7" t="s">
        <v>21</v>
      </c>
      <c r="Q44" s="7" t="s">
        <v>340</v>
      </c>
      <c r="R44" s="7" t="s">
        <v>466</v>
      </c>
      <c r="S44" s="7" t="s">
        <v>505</v>
      </c>
      <c r="T44" s="7" t="s">
        <v>372</v>
      </c>
      <c r="U44" s="7" t="s">
        <v>372</v>
      </c>
      <c r="V44" s="7" t="s">
        <v>372</v>
      </c>
      <c r="W44" s="7" t="s">
        <v>48</v>
      </c>
      <c r="X44" s="7" t="s">
        <v>48</v>
      </c>
      <c r="Y44" s="8" t="s">
        <v>32</v>
      </c>
      <c r="Z44" s="8" t="s">
        <v>32</v>
      </c>
      <c r="AA44" s="7">
        <v>6</v>
      </c>
      <c r="AB44" s="17">
        <f>ROUNDUP(AK44/AH44,0)</f>
        <v>25955</v>
      </c>
      <c r="AC44" s="18" t="s">
        <v>509</v>
      </c>
      <c r="AD44" s="18">
        <f>AB44/1000</f>
        <v>25.954999999999998</v>
      </c>
      <c r="AE44" s="18"/>
      <c r="AF44" s="19">
        <f>AL44/AK44</f>
        <v>6.4421354267000579</v>
      </c>
      <c r="AG44" s="19">
        <f>AL44/1000</f>
        <v>2.6752899999999999</v>
      </c>
      <c r="AH44" s="20">
        <v>1.6E-2</v>
      </c>
      <c r="AI44" s="21">
        <v>3808919000</v>
      </c>
      <c r="AJ44" s="22">
        <v>541.21</v>
      </c>
      <c r="AK44" s="22">
        <v>415.28</v>
      </c>
      <c r="AL44" s="22">
        <v>2675.29</v>
      </c>
    </row>
    <row r="45" spans="1:38" x14ac:dyDescent="0.25">
      <c r="A45" s="7">
        <v>566640</v>
      </c>
      <c r="B45" s="7" t="s">
        <v>322</v>
      </c>
      <c r="C45" s="13">
        <v>43509</v>
      </c>
      <c r="D45" s="8">
        <v>2019</v>
      </c>
      <c r="E45" s="16">
        <v>2</v>
      </c>
      <c r="F45" s="7" t="s">
        <v>20</v>
      </c>
      <c r="G45" s="7" t="s">
        <v>169</v>
      </c>
      <c r="H45" s="7" t="s">
        <v>224</v>
      </c>
      <c r="I45" s="7" t="s">
        <v>225</v>
      </c>
      <c r="J45" s="7" t="s">
        <v>148</v>
      </c>
      <c r="K45" s="7" t="s">
        <v>218</v>
      </c>
      <c r="L45" s="7" t="s">
        <v>319</v>
      </c>
      <c r="M45" s="7" t="s">
        <v>89</v>
      </c>
      <c r="N45" s="7" t="s">
        <v>89</v>
      </c>
      <c r="O45" s="7" t="s">
        <v>84</v>
      </c>
      <c r="P45" s="7" t="s">
        <v>27</v>
      </c>
      <c r="Q45" s="7" t="s">
        <v>323</v>
      </c>
      <c r="R45" s="7" t="s">
        <v>466</v>
      </c>
      <c r="S45" s="7" t="s">
        <v>505</v>
      </c>
      <c r="T45" s="7" t="s">
        <v>67</v>
      </c>
      <c r="U45" s="7" t="s">
        <v>67</v>
      </c>
      <c r="V45" s="8" t="s">
        <v>152</v>
      </c>
      <c r="W45" s="7" t="s">
        <v>43</v>
      </c>
      <c r="X45" s="7" t="s">
        <v>43</v>
      </c>
      <c r="Y45" s="7" t="s">
        <v>43</v>
      </c>
      <c r="Z45" s="7" t="s">
        <v>43</v>
      </c>
      <c r="AA45" s="7">
        <v>1</v>
      </c>
      <c r="AB45" s="17">
        <f>ROUNDUP(AK45/AH45,0)</f>
        <v>4661950</v>
      </c>
      <c r="AC45" s="18" t="s">
        <v>509</v>
      </c>
      <c r="AD45" s="18">
        <f>AB45/1000</f>
        <v>4661.95</v>
      </c>
      <c r="AE45" s="18"/>
      <c r="AF45" s="19">
        <f>AL45/AK45</f>
        <v>0.92810787331481459</v>
      </c>
      <c r="AG45" s="19">
        <f>AL45/1000</f>
        <v>69.228679999999997</v>
      </c>
      <c r="AH45" s="20">
        <v>1.6E-2</v>
      </c>
      <c r="AI45" s="21">
        <v>3808919000</v>
      </c>
      <c r="AJ45" s="22">
        <v>78167.7</v>
      </c>
      <c r="AK45" s="22">
        <v>74591.199999999997</v>
      </c>
      <c r="AL45" s="22">
        <v>69228.679999999993</v>
      </c>
    </row>
    <row r="46" spans="1:38" x14ac:dyDescent="0.25">
      <c r="A46" s="8">
        <v>838180</v>
      </c>
      <c r="B46" s="8" t="s">
        <v>364</v>
      </c>
      <c r="C46" s="12">
        <v>43906</v>
      </c>
      <c r="D46" s="8">
        <v>2020</v>
      </c>
      <c r="E46" s="8">
        <v>3</v>
      </c>
      <c r="F46" s="8" t="s">
        <v>28</v>
      </c>
      <c r="G46" s="8" t="s">
        <v>128</v>
      </c>
      <c r="H46" s="8" t="s">
        <v>129</v>
      </c>
      <c r="I46" s="8"/>
      <c r="J46" s="8"/>
      <c r="K46" s="8" t="s">
        <v>74</v>
      </c>
      <c r="L46" s="8"/>
      <c r="M46" s="8" t="s">
        <v>84</v>
      </c>
      <c r="N46" s="8" t="s">
        <v>89</v>
      </c>
      <c r="O46" s="8" t="s">
        <v>88</v>
      </c>
      <c r="P46" s="8" t="s">
        <v>21</v>
      </c>
      <c r="Q46" s="8" t="s">
        <v>420</v>
      </c>
      <c r="R46" s="7" t="s">
        <v>466</v>
      </c>
      <c r="S46" s="8" t="s">
        <v>505</v>
      </c>
      <c r="T46" s="8" t="s">
        <v>156</v>
      </c>
      <c r="U46" s="8" t="s">
        <v>156</v>
      </c>
      <c r="V46" s="7" t="s">
        <v>172</v>
      </c>
      <c r="W46" s="8" t="s">
        <v>65</v>
      </c>
      <c r="X46" s="8" t="s">
        <v>65</v>
      </c>
      <c r="Y46" s="7" t="s">
        <v>65</v>
      </c>
      <c r="Z46" s="7" t="s">
        <v>65</v>
      </c>
      <c r="AA46" s="8" t="s">
        <v>364</v>
      </c>
      <c r="AB46" s="17">
        <f>ROUNDUP(AK46/AH46,0)</f>
        <v>5313</v>
      </c>
      <c r="AC46" s="18" t="s">
        <v>509</v>
      </c>
      <c r="AD46" s="18">
        <f>AB46/1000</f>
        <v>5.3129999999999997</v>
      </c>
      <c r="AE46" s="18"/>
      <c r="AF46" s="19">
        <f>AL46/AK46</f>
        <v>3.4084705882352946</v>
      </c>
      <c r="AG46" s="19">
        <f>AL46/1000</f>
        <v>0.28972000000000003</v>
      </c>
      <c r="AH46" s="20">
        <v>1.6E-2</v>
      </c>
      <c r="AI46" s="8">
        <v>3808919000</v>
      </c>
      <c r="AJ46" s="23">
        <v>89.88</v>
      </c>
      <c r="AK46" s="23">
        <v>85</v>
      </c>
      <c r="AL46" s="23">
        <v>289.72000000000003</v>
      </c>
    </row>
    <row r="47" spans="1:38" x14ac:dyDescent="0.25">
      <c r="A47" s="8">
        <v>838209</v>
      </c>
      <c r="B47" s="8" t="s">
        <v>364</v>
      </c>
      <c r="C47" s="12">
        <v>43908</v>
      </c>
      <c r="D47" s="8">
        <v>2020</v>
      </c>
      <c r="E47" s="8">
        <v>3</v>
      </c>
      <c r="F47" s="8" t="s">
        <v>28</v>
      </c>
      <c r="G47" s="8">
        <v>1660115916</v>
      </c>
      <c r="H47" s="8" t="s">
        <v>135</v>
      </c>
      <c r="I47" s="8"/>
      <c r="J47" s="8"/>
      <c r="K47" s="8" t="s">
        <v>136</v>
      </c>
      <c r="L47" s="8"/>
      <c r="M47" s="8" t="s">
        <v>84</v>
      </c>
      <c r="N47" s="8" t="s">
        <v>89</v>
      </c>
      <c r="O47" s="8" t="s">
        <v>88</v>
      </c>
      <c r="P47" s="8" t="s">
        <v>21</v>
      </c>
      <c r="Q47" s="8" t="s">
        <v>421</v>
      </c>
      <c r="R47" s="7" t="s">
        <v>466</v>
      </c>
      <c r="S47" s="8" t="s">
        <v>505</v>
      </c>
      <c r="T47" s="8" t="s">
        <v>422</v>
      </c>
      <c r="U47" s="8" t="s">
        <v>422</v>
      </c>
      <c r="V47" s="7" t="s">
        <v>501</v>
      </c>
      <c r="W47" s="8" t="s">
        <v>57</v>
      </c>
      <c r="X47" s="8" t="s">
        <v>57</v>
      </c>
      <c r="Y47" s="8" t="s">
        <v>57</v>
      </c>
      <c r="Z47" s="7" t="s">
        <v>79</v>
      </c>
      <c r="AA47" s="8" t="s">
        <v>364</v>
      </c>
      <c r="AB47" s="17">
        <f>ROUNDUP(AK47/AH47,0)</f>
        <v>10654</v>
      </c>
      <c r="AC47" s="18" t="s">
        <v>509</v>
      </c>
      <c r="AD47" s="18">
        <f>AB47/1000</f>
        <v>10.654</v>
      </c>
      <c r="AE47" s="18"/>
      <c r="AF47" s="19">
        <f>AL47/AK47</f>
        <v>2.7145203872103258</v>
      </c>
      <c r="AG47" s="19">
        <f>AL47/1000</f>
        <v>0.46268999999999999</v>
      </c>
      <c r="AH47" s="20">
        <v>1.6E-2</v>
      </c>
      <c r="AI47" s="8">
        <v>3808919000</v>
      </c>
      <c r="AJ47" s="23">
        <v>187.5</v>
      </c>
      <c r="AK47" s="23">
        <v>170.45</v>
      </c>
      <c r="AL47" s="23">
        <v>462.69</v>
      </c>
    </row>
    <row r="48" spans="1:38" x14ac:dyDescent="0.25">
      <c r="A48" s="8">
        <v>837003</v>
      </c>
      <c r="B48" s="8" t="s">
        <v>364</v>
      </c>
      <c r="C48" s="12">
        <v>44068</v>
      </c>
      <c r="D48" s="8">
        <v>2020</v>
      </c>
      <c r="E48" s="8">
        <v>8</v>
      </c>
      <c r="F48" s="8" t="s">
        <v>28</v>
      </c>
      <c r="G48" s="8"/>
      <c r="H48" s="8" t="s">
        <v>262</v>
      </c>
      <c r="I48" s="8"/>
      <c r="J48" s="8"/>
      <c r="K48" s="8" t="s">
        <v>38</v>
      </c>
      <c r="L48" s="8"/>
      <c r="M48" s="8" t="s">
        <v>84</v>
      </c>
      <c r="N48" s="8" t="s">
        <v>89</v>
      </c>
      <c r="O48" s="8" t="s">
        <v>176</v>
      </c>
      <c r="P48" s="8" t="s">
        <v>21</v>
      </c>
      <c r="Q48" s="8" t="s">
        <v>408</v>
      </c>
      <c r="R48" s="7" t="s">
        <v>400</v>
      </c>
      <c r="S48" s="7" t="s">
        <v>505</v>
      </c>
      <c r="T48" s="8" t="s">
        <v>381</v>
      </c>
      <c r="U48" s="8" t="s">
        <v>381</v>
      </c>
      <c r="V48" s="7" t="s">
        <v>186</v>
      </c>
      <c r="W48" s="8" t="s">
        <v>57</v>
      </c>
      <c r="X48" s="8" t="s">
        <v>57</v>
      </c>
      <c r="Y48" s="8" t="s">
        <v>57</v>
      </c>
      <c r="Z48" s="7" t="s">
        <v>79</v>
      </c>
      <c r="AA48" s="8" t="s">
        <v>364</v>
      </c>
      <c r="AB48" s="17">
        <f>ROUNDUP(AK48/AH48,0)</f>
        <v>28938</v>
      </c>
      <c r="AC48" s="18" t="s">
        <v>509</v>
      </c>
      <c r="AD48" s="18">
        <f>AB48/1000</f>
        <v>28.937999999999999</v>
      </c>
      <c r="AE48" s="18"/>
      <c r="AF48" s="19">
        <f>AL48/AK48</f>
        <v>2.7165226781857452</v>
      </c>
      <c r="AG48" s="19">
        <f>AL48/1000</f>
        <v>1.2577499999999999</v>
      </c>
      <c r="AH48" s="20">
        <v>1.6E-2</v>
      </c>
      <c r="AI48" s="8">
        <v>3808911000</v>
      </c>
      <c r="AJ48" s="23">
        <v>486</v>
      </c>
      <c r="AK48" s="23">
        <v>463</v>
      </c>
      <c r="AL48" s="23">
        <v>1257.75</v>
      </c>
    </row>
    <row r="49" spans="1:38" x14ac:dyDescent="0.25">
      <c r="A49" s="8">
        <v>836840</v>
      </c>
      <c r="B49" s="8" t="s">
        <v>364</v>
      </c>
      <c r="C49" s="12">
        <v>44022</v>
      </c>
      <c r="D49" s="8">
        <v>2020</v>
      </c>
      <c r="E49" s="8">
        <v>7</v>
      </c>
      <c r="F49" s="8" t="s">
        <v>28</v>
      </c>
      <c r="G49" s="8" t="s">
        <v>117</v>
      </c>
      <c r="H49" s="8" t="s">
        <v>118</v>
      </c>
      <c r="I49" s="8"/>
      <c r="J49" s="8"/>
      <c r="K49" s="8" t="s">
        <v>73</v>
      </c>
      <c r="L49" s="8"/>
      <c r="M49" s="8" t="s">
        <v>84</v>
      </c>
      <c r="N49" s="8" t="s">
        <v>86</v>
      </c>
      <c r="O49" s="8" t="s">
        <v>88</v>
      </c>
      <c r="P49" s="8" t="s">
        <v>21</v>
      </c>
      <c r="Q49" s="8" t="s">
        <v>402</v>
      </c>
      <c r="R49" s="7" t="s">
        <v>400</v>
      </c>
      <c r="S49" s="7" t="s">
        <v>505</v>
      </c>
      <c r="T49" s="8" t="s">
        <v>55</v>
      </c>
      <c r="U49" s="8" t="s">
        <v>55</v>
      </c>
      <c r="V49" s="7" t="s">
        <v>187</v>
      </c>
      <c r="W49" s="8" t="s">
        <v>55</v>
      </c>
      <c r="X49" s="8" t="s">
        <v>55</v>
      </c>
      <c r="Y49" s="7" t="s">
        <v>66</v>
      </c>
      <c r="Z49" s="7" t="s">
        <v>79</v>
      </c>
      <c r="AA49" s="8" t="s">
        <v>364</v>
      </c>
      <c r="AB49" s="17">
        <f>ROUNDUP(AK49/AH49,0)</f>
        <v>507</v>
      </c>
      <c r="AC49" s="18" t="s">
        <v>509</v>
      </c>
      <c r="AD49" s="18">
        <f>AB49/1000</f>
        <v>0.50700000000000001</v>
      </c>
      <c r="AE49" s="18"/>
      <c r="AF49" s="19">
        <f>AL49/AK49</f>
        <v>4.7024691358024695</v>
      </c>
      <c r="AG49" s="19">
        <f>AL49/1000</f>
        <v>3.8090000000000006E-2</v>
      </c>
      <c r="AH49" s="20">
        <v>1.6E-2</v>
      </c>
      <c r="AI49" s="8">
        <v>3808911000</v>
      </c>
      <c r="AJ49" s="23">
        <v>8.3000000000000007</v>
      </c>
      <c r="AK49" s="23">
        <v>8.1</v>
      </c>
      <c r="AL49" s="23">
        <v>38.090000000000003</v>
      </c>
    </row>
    <row r="50" spans="1:38" x14ac:dyDescent="0.25">
      <c r="A50" s="8">
        <v>836956</v>
      </c>
      <c r="B50" s="8" t="s">
        <v>364</v>
      </c>
      <c r="C50" s="12">
        <v>44049</v>
      </c>
      <c r="D50" s="8">
        <v>2020</v>
      </c>
      <c r="E50" s="8">
        <v>8</v>
      </c>
      <c r="F50" s="8" t="s">
        <v>28</v>
      </c>
      <c r="G50" s="8" t="s">
        <v>117</v>
      </c>
      <c r="H50" s="8" t="s">
        <v>118</v>
      </c>
      <c r="I50" s="8"/>
      <c r="J50" s="8"/>
      <c r="K50" s="8" t="s">
        <v>73</v>
      </c>
      <c r="L50" s="8"/>
      <c r="M50" s="8" t="s">
        <v>84</v>
      </c>
      <c r="N50" s="8" t="s">
        <v>86</v>
      </c>
      <c r="O50" s="8" t="s">
        <v>88</v>
      </c>
      <c r="P50" s="8" t="s">
        <v>21</v>
      </c>
      <c r="Q50" s="8" t="s">
        <v>402</v>
      </c>
      <c r="R50" s="7" t="s">
        <v>400</v>
      </c>
      <c r="S50" s="7" t="s">
        <v>505</v>
      </c>
      <c r="T50" s="8" t="s">
        <v>55</v>
      </c>
      <c r="U50" s="8" t="s">
        <v>55</v>
      </c>
      <c r="V50" s="7" t="s">
        <v>187</v>
      </c>
      <c r="W50" s="8" t="s">
        <v>353</v>
      </c>
      <c r="X50" s="8" t="s">
        <v>353</v>
      </c>
      <c r="Y50" s="7" t="s">
        <v>66</v>
      </c>
      <c r="Z50" s="7" t="s">
        <v>79</v>
      </c>
      <c r="AA50" s="8" t="s">
        <v>364</v>
      </c>
      <c r="AB50" s="17">
        <f>ROUNDUP(AK50/AH50,0)</f>
        <v>1350</v>
      </c>
      <c r="AC50" s="18" t="s">
        <v>509</v>
      </c>
      <c r="AD50" s="18">
        <f>AB50/1000</f>
        <v>1.35</v>
      </c>
      <c r="AE50" s="18"/>
      <c r="AF50" s="19">
        <f>AL50/AK50</f>
        <v>3.5629629629629624</v>
      </c>
      <c r="AG50" s="19">
        <f>AL50/1000</f>
        <v>7.6960000000000001E-2</v>
      </c>
      <c r="AH50" s="20">
        <v>1.6E-2</v>
      </c>
      <c r="AI50" s="8">
        <v>3808911000</v>
      </c>
      <c r="AJ50" s="23">
        <v>22.3</v>
      </c>
      <c r="AK50" s="23">
        <v>21.6</v>
      </c>
      <c r="AL50" s="23">
        <v>76.959999999999994</v>
      </c>
    </row>
    <row r="51" spans="1:38" x14ac:dyDescent="0.25">
      <c r="A51" s="8">
        <v>839889</v>
      </c>
      <c r="B51" s="8" t="s">
        <v>364</v>
      </c>
      <c r="C51" s="12">
        <v>44056</v>
      </c>
      <c r="D51" s="8">
        <v>2020</v>
      </c>
      <c r="E51" s="8">
        <v>8</v>
      </c>
      <c r="F51" s="8" t="s">
        <v>28</v>
      </c>
      <c r="G51" s="8" t="s">
        <v>113</v>
      </c>
      <c r="H51" s="8" t="s">
        <v>114</v>
      </c>
      <c r="I51" s="8"/>
      <c r="J51" s="8"/>
      <c r="K51" s="8" t="s">
        <v>123</v>
      </c>
      <c r="L51" s="8"/>
      <c r="M51" s="8" t="s">
        <v>84</v>
      </c>
      <c r="N51" s="8" t="s">
        <v>84</v>
      </c>
      <c r="O51" s="8" t="s">
        <v>176</v>
      </c>
      <c r="P51" s="8" t="s">
        <v>26</v>
      </c>
      <c r="Q51" s="8" t="s">
        <v>427</v>
      </c>
      <c r="R51" s="7" t="s">
        <v>466</v>
      </c>
      <c r="S51" s="8" t="s">
        <v>505</v>
      </c>
      <c r="T51" s="8" t="s">
        <v>374</v>
      </c>
      <c r="U51" s="8" t="s">
        <v>374</v>
      </c>
      <c r="V51" s="7" t="s">
        <v>326</v>
      </c>
      <c r="W51" s="8" t="s">
        <v>70</v>
      </c>
      <c r="X51" s="8" t="s">
        <v>70</v>
      </c>
      <c r="Y51" s="8" t="s">
        <v>70</v>
      </c>
      <c r="Z51" s="8" t="s">
        <v>70</v>
      </c>
      <c r="AA51" s="8" t="s">
        <v>364</v>
      </c>
      <c r="AB51" s="17">
        <f>ROUNDUP(AK51/AH51,0)</f>
        <v>1827</v>
      </c>
      <c r="AC51" s="18" t="s">
        <v>509</v>
      </c>
      <c r="AD51" s="18">
        <f>AB51/1000</f>
        <v>1.827</v>
      </c>
      <c r="AE51" s="18"/>
      <c r="AF51" s="19">
        <f>AL51/AK51</f>
        <v>4.1252566735112941</v>
      </c>
      <c r="AG51" s="19">
        <f>AL51/1000</f>
        <v>0.12054000000000001</v>
      </c>
      <c r="AH51" s="20">
        <v>1.6E-2</v>
      </c>
      <c r="AI51" s="8">
        <v>3808919000</v>
      </c>
      <c r="AJ51" s="23">
        <v>30.42</v>
      </c>
      <c r="AK51" s="23">
        <v>29.22</v>
      </c>
      <c r="AL51" s="23">
        <v>120.54</v>
      </c>
    </row>
    <row r="52" spans="1:38" x14ac:dyDescent="0.25">
      <c r="A52" s="8">
        <v>837764</v>
      </c>
      <c r="B52" s="8" t="s">
        <v>364</v>
      </c>
      <c r="C52" s="12">
        <v>43849</v>
      </c>
      <c r="D52" s="8">
        <v>2020</v>
      </c>
      <c r="E52" s="8">
        <v>1</v>
      </c>
      <c r="F52" s="8" t="s">
        <v>20</v>
      </c>
      <c r="G52" s="8"/>
      <c r="H52" s="8" t="s">
        <v>385</v>
      </c>
      <c r="I52" s="8"/>
      <c r="J52" s="8" t="s">
        <v>359</v>
      </c>
      <c r="K52" s="8" t="s">
        <v>96</v>
      </c>
      <c r="L52" s="8"/>
      <c r="M52" s="8" t="s">
        <v>89</v>
      </c>
      <c r="N52" s="8" t="s">
        <v>89</v>
      </c>
      <c r="O52" s="8" t="s">
        <v>84</v>
      </c>
      <c r="P52" s="8" t="s">
        <v>21</v>
      </c>
      <c r="Q52" s="8" t="s">
        <v>415</v>
      </c>
      <c r="R52" s="7" t="s">
        <v>466</v>
      </c>
      <c r="S52" s="7" t="s">
        <v>505</v>
      </c>
      <c r="T52" s="8" t="s">
        <v>209</v>
      </c>
      <c r="U52" s="8" t="s">
        <v>209</v>
      </c>
      <c r="V52" s="7" t="s">
        <v>64</v>
      </c>
      <c r="W52" s="8" t="s">
        <v>209</v>
      </c>
      <c r="X52" s="8" t="s">
        <v>209</v>
      </c>
      <c r="Y52" s="7" t="s">
        <v>49</v>
      </c>
      <c r="Z52" s="7" t="s">
        <v>49</v>
      </c>
      <c r="AA52" s="8" t="s">
        <v>364</v>
      </c>
      <c r="AB52" s="17">
        <f>ROUNDUP(AK52/AH52,0)</f>
        <v>6350</v>
      </c>
      <c r="AC52" s="18" t="s">
        <v>509</v>
      </c>
      <c r="AD52" s="18">
        <f>AB52/1000</f>
        <v>6.35</v>
      </c>
      <c r="AE52" s="18"/>
      <c r="AF52" s="19">
        <f>AL52/AK52</f>
        <v>3.7440944881889764</v>
      </c>
      <c r="AG52" s="19">
        <f>AL52/1000</f>
        <v>0.38039999999999996</v>
      </c>
      <c r="AH52" s="20">
        <v>1.6E-2</v>
      </c>
      <c r="AI52" s="8">
        <v>3808919000</v>
      </c>
      <c r="AJ52" s="23">
        <v>109</v>
      </c>
      <c r="AK52" s="23">
        <v>101.6</v>
      </c>
      <c r="AL52" s="23">
        <v>380.4</v>
      </c>
    </row>
    <row r="53" spans="1:38" x14ac:dyDescent="0.25">
      <c r="A53" s="8">
        <v>836870</v>
      </c>
      <c r="B53" s="8" t="s">
        <v>364</v>
      </c>
      <c r="C53" s="12">
        <v>44028</v>
      </c>
      <c r="D53" s="8">
        <v>2020</v>
      </c>
      <c r="E53" s="8">
        <v>7</v>
      </c>
      <c r="F53" s="8" t="s">
        <v>20</v>
      </c>
      <c r="G53" s="8" t="s">
        <v>169</v>
      </c>
      <c r="H53" s="8" t="s">
        <v>240</v>
      </c>
      <c r="I53" s="8"/>
      <c r="J53" s="8" t="s">
        <v>368</v>
      </c>
      <c r="K53" s="8" t="s">
        <v>369</v>
      </c>
      <c r="L53" s="8"/>
      <c r="M53" s="8" t="s">
        <v>89</v>
      </c>
      <c r="N53" s="8" t="s">
        <v>89</v>
      </c>
      <c r="O53" s="8" t="s">
        <v>84</v>
      </c>
      <c r="P53" s="8" t="s">
        <v>23</v>
      </c>
      <c r="Q53" s="8" t="s">
        <v>411</v>
      </c>
      <c r="R53" s="7" t="s">
        <v>400</v>
      </c>
      <c r="S53" s="7" t="s">
        <v>505</v>
      </c>
      <c r="T53" s="8" t="s">
        <v>64</v>
      </c>
      <c r="U53" s="8" t="s">
        <v>64</v>
      </c>
      <c r="V53" s="7" t="s">
        <v>64</v>
      </c>
      <c r="W53" s="8" t="s">
        <v>64</v>
      </c>
      <c r="X53" s="8" t="s">
        <v>64</v>
      </c>
      <c r="Y53" s="7" t="s">
        <v>49</v>
      </c>
      <c r="Z53" s="7" t="s">
        <v>49</v>
      </c>
      <c r="AA53" s="8" t="s">
        <v>364</v>
      </c>
      <c r="AB53" s="17">
        <f>ROUNDUP(AK53/AH53,0)</f>
        <v>7144</v>
      </c>
      <c r="AC53" s="18" t="s">
        <v>509</v>
      </c>
      <c r="AD53" s="18">
        <f>AB53/1000</f>
        <v>7.1440000000000001</v>
      </c>
      <c r="AE53" s="18"/>
      <c r="AF53" s="19">
        <f>AL53/AK53</f>
        <v>2.6614173228346458</v>
      </c>
      <c r="AG53" s="19">
        <f>AL53/1000</f>
        <v>0.30419999999999997</v>
      </c>
      <c r="AH53" s="20">
        <v>1.6E-2</v>
      </c>
      <c r="AI53" s="8">
        <v>3808911000</v>
      </c>
      <c r="AJ53" s="23">
        <v>120</v>
      </c>
      <c r="AK53" s="23">
        <v>114.3</v>
      </c>
      <c r="AL53" s="23">
        <v>304.2</v>
      </c>
    </row>
    <row r="54" spans="1:38" x14ac:dyDescent="0.25">
      <c r="A54" s="8">
        <v>838311</v>
      </c>
      <c r="B54" s="8" t="s">
        <v>364</v>
      </c>
      <c r="C54" s="12">
        <v>43915</v>
      </c>
      <c r="D54" s="8">
        <v>2020</v>
      </c>
      <c r="E54" s="8">
        <v>3</v>
      </c>
      <c r="F54" s="8" t="s">
        <v>28</v>
      </c>
      <c r="G54" s="8" t="s">
        <v>121</v>
      </c>
      <c r="H54" s="8" t="s">
        <v>122</v>
      </c>
      <c r="I54" s="8"/>
      <c r="J54" s="8"/>
      <c r="K54" s="8" t="s">
        <v>139</v>
      </c>
      <c r="L54" s="8"/>
      <c r="M54" s="8" t="s">
        <v>84</v>
      </c>
      <c r="N54" s="8" t="s">
        <v>86</v>
      </c>
      <c r="O54" s="8" t="s">
        <v>94</v>
      </c>
      <c r="P54" s="8" t="s">
        <v>21</v>
      </c>
      <c r="Q54" s="8" t="s">
        <v>424</v>
      </c>
      <c r="R54" s="7" t="s">
        <v>466</v>
      </c>
      <c r="S54" s="8" t="s">
        <v>505</v>
      </c>
      <c r="T54" s="8" t="s">
        <v>153</v>
      </c>
      <c r="U54" s="8" t="s">
        <v>153</v>
      </c>
      <c r="V54" s="7" t="s">
        <v>222</v>
      </c>
      <c r="W54" s="8" t="s">
        <v>36</v>
      </c>
      <c r="X54" s="8" t="s">
        <v>36</v>
      </c>
      <c r="Y54" s="8" t="s">
        <v>36</v>
      </c>
      <c r="Z54" s="8" t="s">
        <v>36</v>
      </c>
      <c r="AA54" s="8" t="s">
        <v>364</v>
      </c>
      <c r="AB54" s="17">
        <f>ROUNDUP(AK54/AH54,0)</f>
        <v>2130</v>
      </c>
      <c r="AC54" s="18" t="s">
        <v>509</v>
      </c>
      <c r="AD54" s="18">
        <f>AB54/1000</f>
        <v>2.13</v>
      </c>
      <c r="AE54" s="18"/>
      <c r="AF54" s="19">
        <f>AL54/AK54</f>
        <v>3.5322769953051645</v>
      </c>
      <c r="AG54" s="19">
        <f>AL54/1000</f>
        <v>0.12038</v>
      </c>
      <c r="AH54" s="20">
        <v>1.6E-2</v>
      </c>
      <c r="AI54" s="8">
        <v>3808919000</v>
      </c>
      <c r="AJ54" s="23">
        <v>38.549999999999997</v>
      </c>
      <c r="AK54" s="23">
        <v>34.08</v>
      </c>
      <c r="AL54" s="23">
        <v>120.38</v>
      </c>
    </row>
    <row r="55" spans="1:38" x14ac:dyDescent="0.25">
      <c r="A55" s="8">
        <v>840241</v>
      </c>
      <c r="B55" s="8" t="s">
        <v>364</v>
      </c>
      <c r="C55" s="12">
        <v>44103</v>
      </c>
      <c r="D55" s="8">
        <v>2020</v>
      </c>
      <c r="E55" s="8">
        <v>9</v>
      </c>
      <c r="F55" s="8" t="s">
        <v>28</v>
      </c>
      <c r="G55" s="8" t="s">
        <v>121</v>
      </c>
      <c r="H55" s="8" t="s">
        <v>122</v>
      </c>
      <c r="I55" s="8"/>
      <c r="J55" s="8"/>
      <c r="K55" s="8" t="s">
        <v>410</v>
      </c>
      <c r="L55" s="8"/>
      <c r="M55" s="8" t="s">
        <v>84</v>
      </c>
      <c r="N55" s="8" t="s">
        <v>86</v>
      </c>
      <c r="O55" s="8" t="s">
        <v>176</v>
      </c>
      <c r="P55" s="8" t="s">
        <v>21</v>
      </c>
      <c r="Q55" s="8" t="s">
        <v>430</v>
      </c>
      <c r="R55" s="7" t="s">
        <v>466</v>
      </c>
      <c r="S55" s="8" t="s">
        <v>505</v>
      </c>
      <c r="T55" s="8" t="s">
        <v>153</v>
      </c>
      <c r="U55" s="8" t="s">
        <v>153</v>
      </c>
      <c r="V55" s="7" t="s">
        <v>222</v>
      </c>
      <c r="W55" s="8" t="s">
        <v>36</v>
      </c>
      <c r="X55" s="8" t="s">
        <v>36</v>
      </c>
      <c r="Y55" s="8" t="s">
        <v>36</v>
      </c>
      <c r="Z55" s="8" t="s">
        <v>36</v>
      </c>
      <c r="AA55" s="8" t="s">
        <v>364</v>
      </c>
      <c r="AB55" s="17">
        <f>ROUNDUP(AK55/AH55,0)</f>
        <v>3195</v>
      </c>
      <c r="AC55" s="18" t="s">
        <v>509</v>
      </c>
      <c r="AD55" s="18">
        <f>AB55/1000</f>
        <v>3.1949999999999998</v>
      </c>
      <c r="AE55" s="18"/>
      <c r="AF55" s="19">
        <f>AL55/AK55</f>
        <v>3.1339984350547736</v>
      </c>
      <c r="AG55" s="19">
        <f>AL55/1000</f>
        <v>0.16021000000000002</v>
      </c>
      <c r="AH55" s="20">
        <v>1.6E-2</v>
      </c>
      <c r="AI55" s="8">
        <v>3808919000</v>
      </c>
      <c r="AJ55" s="23">
        <v>57.83</v>
      </c>
      <c r="AK55" s="23">
        <v>51.12</v>
      </c>
      <c r="AL55" s="23">
        <v>160.21</v>
      </c>
    </row>
    <row r="56" spans="1:38" x14ac:dyDescent="0.25">
      <c r="A56" s="8">
        <v>838356</v>
      </c>
      <c r="B56" s="8" t="s">
        <v>364</v>
      </c>
      <c r="C56" s="12">
        <v>43916</v>
      </c>
      <c r="D56" s="8">
        <v>2020</v>
      </c>
      <c r="E56" s="8">
        <v>3</v>
      </c>
      <c r="F56" s="8" t="s">
        <v>28</v>
      </c>
      <c r="G56" s="8" t="s">
        <v>121</v>
      </c>
      <c r="H56" s="8" t="s">
        <v>122</v>
      </c>
      <c r="I56" s="8"/>
      <c r="J56" s="8"/>
      <c r="K56" s="8" t="s">
        <v>140</v>
      </c>
      <c r="L56" s="8"/>
      <c r="M56" s="8" t="s">
        <v>84</v>
      </c>
      <c r="N56" s="8" t="s">
        <v>86</v>
      </c>
      <c r="O56" s="8" t="s">
        <v>88</v>
      </c>
      <c r="P56" s="8" t="s">
        <v>21</v>
      </c>
      <c r="Q56" s="8" t="s">
        <v>425</v>
      </c>
      <c r="R56" s="7" t="s">
        <v>466</v>
      </c>
      <c r="S56" s="8" t="s">
        <v>505</v>
      </c>
      <c r="T56" s="8" t="s">
        <v>153</v>
      </c>
      <c r="U56" s="8" t="s">
        <v>153</v>
      </c>
      <c r="V56" s="7" t="s">
        <v>222</v>
      </c>
      <c r="W56" s="8" t="s">
        <v>36</v>
      </c>
      <c r="X56" s="8" t="s">
        <v>36</v>
      </c>
      <c r="Y56" s="8" t="s">
        <v>36</v>
      </c>
      <c r="Z56" s="8" t="s">
        <v>36</v>
      </c>
      <c r="AA56" s="8" t="s">
        <v>364</v>
      </c>
      <c r="AB56" s="17">
        <f>ROUNDUP(AK56/AH56,0)</f>
        <v>8520</v>
      </c>
      <c r="AC56" s="18" t="s">
        <v>509</v>
      </c>
      <c r="AD56" s="18">
        <f>AB56/1000</f>
        <v>8.52</v>
      </c>
      <c r="AE56" s="18"/>
      <c r="AF56" s="19">
        <f>AL56/AK56</f>
        <v>3.0679284037558689</v>
      </c>
      <c r="AG56" s="19">
        <f>AL56/1000</f>
        <v>0.41822000000000004</v>
      </c>
      <c r="AH56" s="20">
        <v>1.6E-2</v>
      </c>
      <c r="AI56" s="8">
        <v>3808919000</v>
      </c>
      <c r="AJ56" s="23">
        <v>152.82</v>
      </c>
      <c r="AK56" s="23">
        <v>136.32</v>
      </c>
      <c r="AL56" s="23">
        <v>418.22</v>
      </c>
    </row>
    <row r="57" spans="1:38" x14ac:dyDescent="0.25">
      <c r="A57" s="8">
        <v>838228</v>
      </c>
      <c r="B57" s="8" t="s">
        <v>364</v>
      </c>
      <c r="C57" s="12">
        <v>43909</v>
      </c>
      <c r="D57" s="8">
        <v>2020</v>
      </c>
      <c r="E57" s="8">
        <v>3</v>
      </c>
      <c r="F57" s="8" t="s">
        <v>28</v>
      </c>
      <c r="G57" s="8" t="s">
        <v>121</v>
      </c>
      <c r="H57" s="8" t="s">
        <v>122</v>
      </c>
      <c r="I57" s="8"/>
      <c r="J57" s="8"/>
      <c r="K57" s="8" t="s">
        <v>134</v>
      </c>
      <c r="L57" s="8"/>
      <c r="M57" s="8" t="s">
        <v>84</v>
      </c>
      <c r="N57" s="8" t="s">
        <v>86</v>
      </c>
      <c r="O57" s="8" t="s">
        <v>94</v>
      </c>
      <c r="P57" s="8" t="s">
        <v>21</v>
      </c>
      <c r="Q57" s="8" t="s">
        <v>423</v>
      </c>
      <c r="R57" s="7" t="s">
        <v>466</v>
      </c>
      <c r="S57" s="8" t="s">
        <v>505</v>
      </c>
      <c r="T57" s="8" t="s">
        <v>63</v>
      </c>
      <c r="U57" s="8" t="s">
        <v>63</v>
      </c>
      <c r="V57" s="7" t="s">
        <v>222</v>
      </c>
      <c r="W57" s="8" t="s">
        <v>36</v>
      </c>
      <c r="X57" s="8" t="s">
        <v>36</v>
      </c>
      <c r="Y57" s="8" t="s">
        <v>36</v>
      </c>
      <c r="Z57" s="8" t="s">
        <v>36</v>
      </c>
      <c r="AA57" s="8" t="s">
        <v>364</v>
      </c>
      <c r="AB57" s="17">
        <f>ROUNDUP(AK57/AH57,0)</f>
        <v>11715</v>
      </c>
      <c r="AC57" s="18" t="s">
        <v>509</v>
      </c>
      <c r="AD57" s="18">
        <f>AB57/1000</f>
        <v>11.715</v>
      </c>
      <c r="AE57" s="18"/>
      <c r="AF57" s="19">
        <f>AL57/AK57</f>
        <v>2.2785424669227483</v>
      </c>
      <c r="AG57" s="19">
        <f>AL57/1000</f>
        <v>0.42708999999999997</v>
      </c>
      <c r="AH57" s="20">
        <v>1.6E-2</v>
      </c>
      <c r="AI57" s="8">
        <v>3808919000</v>
      </c>
      <c r="AJ57" s="23">
        <v>209.21</v>
      </c>
      <c r="AK57" s="23">
        <v>187.44</v>
      </c>
      <c r="AL57" s="23">
        <v>427.09</v>
      </c>
    </row>
    <row r="58" spans="1:38" x14ac:dyDescent="0.25">
      <c r="A58" s="8">
        <v>836222</v>
      </c>
      <c r="B58" s="8" t="s">
        <v>364</v>
      </c>
      <c r="C58" s="12">
        <v>43865</v>
      </c>
      <c r="D58" s="8">
        <v>2020</v>
      </c>
      <c r="E58" s="8">
        <v>2</v>
      </c>
      <c r="F58" s="8" t="s">
        <v>20</v>
      </c>
      <c r="G58" s="8"/>
      <c r="H58" s="8" t="s">
        <v>308</v>
      </c>
      <c r="I58" s="8"/>
      <c r="J58" s="8" t="s">
        <v>310</v>
      </c>
      <c r="K58" s="8" t="s">
        <v>394</v>
      </c>
      <c r="L58" s="8"/>
      <c r="M58" s="8" t="s">
        <v>89</v>
      </c>
      <c r="N58" s="8" t="s">
        <v>89</v>
      </c>
      <c r="O58" s="8" t="s">
        <v>84</v>
      </c>
      <c r="P58" s="8" t="s">
        <v>27</v>
      </c>
      <c r="Q58" s="8" t="s">
        <v>395</v>
      </c>
      <c r="R58" s="7" t="s">
        <v>400</v>
      </c>
      <c r="S58" s="7" t="s">
        <v>505</v>
      </c>
      <c r="T58" s="8" t="s">
        <v>396</v>
      </c>
      <c r="U58" s="8" t="s">
        <v>396</v>
      </c>
      <c r="V58" s="8" t="s">
        <v>152</v>
      </c>
      <c r="W58" s="8" t="s">
        <v>397</v>
      </c>
      <c r="X58" s="8" t="s">
        <v>397</v>
      </c>
      <c r="Y58" s="8" t="s">
        <v>205</v>
      </c>
      <c r="Z58" s="7" t="s">
        <v>79</v>
      </c>
      <c r="AA58" s="8" t="s">
        <v>364</v>
      </c>
      <c r="AB58" s="17">
        <f>ROUNDUP(AK58/AH58,0)</f>
        <v>1528094</v>
      </c>
      <c r="AC58" s="18" t="s">
        <v>509</v>
      </c>
      <c r="AD58" s="18">
        <f>AB58/1000</f>
        <v>1528.0940000000001</v>
      </c>
      <c r="AE58" s="18"/>
      <c r="AF58" s="19">
        <f>AL58/AK58</f>
        <v>0.98729176465776403</v>
      </c>
      <c r="AG58" s="19">
        <f>AL58/1000</f>
        <v>24.13879</v>
      </c>
      <c r="AH58" s="20">
        <v>1.6E-2</v>
      </c>
      <c r="AI58" s="8">
        <v>3808911000</v>
      </c>
      <c r="AJ58" s="23">
        <v>25749.5</v>
      </c>
      <c r="AK58" s="23">
        <v>24449.5</v>
      </c>
      <c r="AL58" s="23">
        <v>24138.79</v>
      </c>
    </row>
    <row r="59" spans="1:38" x14ac:dyDescent="0.25">
      <c r="A59" s="8">
        <v>838122</v>
      </c>
      <c r="B59" s="8" t="s">
        <v>364</v>
      </c>
      <c r="C59" s="12">
        <v>43900</v>
      </c>
      <c r="D59" s="8">
        <v>2020</v>
      </c>
      <c r="E59" s="8">
        <v>3</v>
      </c>
      <c r="F59" s="8" t="s">
        <v>20</v>
      </c>
      <c r="G59" s="8"/>
      <c r="H59" s="8" t="s">
        <v>417</v>
      </c>
      <c r="I59" s="8"/>
      <c r="J59" s="8" t="s">
        <v>215</v>
      </c>
      <c r="K59" s="8" t="s">
        <v>132</v>
      </c>
      <c r="L59" s="8"/>
      <c r="M59" s="8" t="s">
        <v>89</v>
      </c>
      <c r="N59" s="8" t="s">
        <v>89</v>
      </c>
      <c r="O59" s="8" t="s">
        <v>84</v>
      </c>
      <c r="P59" s="8" t="s">
        <v>27</v>
      </c>
      <c r="Q59" s="8" t="s">
        <v>418</v>
      </c>
      <c r="R59" s="7" t="s">
        <v>466</v>
      </c>
      <c r="S59" s="8" t="s">
        <v>505</v>
      </c>
      <c r="T59" s="8" t="s">
        <v>419</v>
      </c>
      <c r="U59" s="8" t="s">
        <v>419</v>
      </c>
      <c r="V59" s="8" t="s">
        <v>152</v>
      </c>
      <c r="W59" s="8" t="s">
        <v>419</v>
      </c>
      <c r="X59" s="8" t="s">
        <v>419</v>
      </c>
      <c r="Y59" s="8" t="s">
        <v>205</v>
      </c>
      <c r="Z59" s="7" t="s">
        <v>79</v>
      </c>
      <c r="AA59" s="8" t="s">
        <v>364</v>
      </c>
      <c r="AB59" s="17">
        <f>ROUNDUP(AK59/AH59,0)</f>
        <v>1489332</v>
      </c>
      <c r="AC59" s="18" t="s">
        <v>509</v>
      </c>
      <c r="AD59" s="18">
        <f>AB59/1000</f>
        <v>1489.3320000000001</v>
      </c>
      <c r="AE59" s="18"/>
      <c r="AF59" s="19">
        <f>AL59/AK59</f>
        <v>0.97679831132261541</v>
      </c>
      <c r="AG59" s="19">
        <f>AL59/1000</f>
        <v>23.276419999999998</v>
      </c>
      <c r="AH59" s="20">
        <v>1.6E-2</v>
      </c>
      <c r="AI59" s="8">
        <v>3808919000</v>
      </c>
      <c r="AJ59" s="23">
        <v>25056</v>
      </c>
      <c r="AK59" s="23">
        <v>23829.3</v>
      </c>
      <c r="AL59" s="23">
        <v>23276.42</v>
      </c>
    </row>
    <row r="60" spans="1:38" x14ac:dyDescent="0.25">
      <c r="A60" s="8">
        <v>839226</v>
      </c>
      <c r="B60" s="8" t="s">
        <v>364</v>
      </c>
      <c r="C60" s="12">
        <v>43998</v>
      </c>
      <c r="D60" s="8">
        <v>2020</v>
      </c>
      <c r="E60" s="8">
        <v>6</v>
      </c>
      <c r="F60" s="8" t="s">
        <v>20</v>
      </c>
      <c r="G60" s="8"/>
      <c r="H60" s="8" t="s">
        <v>137</v>
      </c>
      <c r="I60" s="8"/>
      <c r="J60" s="8" t="s">
        <v>121</v>
      </c>
      <c r="K60" s="8" t="s">
        <v>416</v>
      </c>
      <c r="L60" s="8"/>
      <c r="M60" s="8" t="s">
        <v>86</v>
      </c>
      <c r="N60" s="8" t="s">
        <v>86</v>
      </c>
      <c r="O60" s="8" t="s">
        <v>84</v>
      </c>
      <c r="P60" s="8" t="s">
        <v>27</v>
      </c>
      <c r="Q60" s="8" t="s">
        <v>428</v>
      </c>
      <c r="R60" s="7" t="s">
        <v>466</v>
      </c>
      <c r="S60" s="7" t="s">
        <v>505</v>
      </c>
      <c r="T60" s="8" t="s">
        <v>222</v>
      </c>
      <c r="U60" s="8" t="s">
        <v>222</v>
      </c>
      <c r="V60" s="7" t="s">
        <v>222</v>
      </c>
      <c r="W60" s="8" t="s">
        <v>223</v>
      </c>
      <c r="X60" s="8" t="s">
        <v>223</v>
      </c>
      <c r="Y60" s="7" t="s">
        <v>39</v>
      </c>
      <c r="Z60" s="7" t="s">
        <v>39</v>
      </c>
      <c r="AA60" s="8" t="s">
        <v>364</v>
      </c>
      <c r="AB60" s="17">
        <f>ROUNDUP(AK60/AH60,0)</f>
        <v>1209375</v>
      </c>
      <c r="AC60" s="18" t="s">
        <v>509</v>
      </c>
      <c r="AD60" s="18">
        <f>AB60/1000</f>
        <v>1209.375</v>
      </c>
      <c r="AE60" s="18"/>
      <c r="AF60" s="19">
        <f>AL60/AK60</f>
        <v>1.5109917312661498</v>
      </c>
      <c r="AG60" s="19">
        <f>AL60/1000</f>
        <v>29.237689999999997</v>
      </c>
      <c r="AH60" s="20">
        <v>1.6E-2</v>
      </c>
      <c r="AI60" s="8">
        <v>3808919000</v>
      </c>
      <c r="AJ60" s="23">
        <v>20975.4</v>
      </c>
      <c r="AK60" s="23">
        <v>19350</v>
      </c>
      <c r="AL60" s="23">
        <v>29237.69</v>
      </c>
    </row>
    <row r="61" spans="1:38" x14ac:dyDescent="0.25">
      <c r="A61" s="8">
        <v>836288</v>
      </c>
      <c r="B61" s="8" t="s">
        <v>364</v>
      </c>
      <c r="C61" s="12">
        <v>43893</v>
      </c>
      <c r="D61" s="8">
        <v>2020</v>
      </c>
      <c r="E61" s="8">
        <v>3</v>
      </c>
      <c r="F61" s="8" t="s">
        <v>28</v>
      </c>
      <c r="G61" s="8" t="s">
        <v>157</v>
      </c>
      <c r="H61" s="8" t="s">
        <v>158</v>
      </c>
      <c r="I61" s="8"/>
      <c r="J61" s="8"/>
      <c r="K61" s="8" t="s">
        <v>160</v>
      </c>
      <c r="L61" s="8"/>
      <c r="M61" s="8" t="s">
        <v>84</v>
      </c>
      <c r="N61" s="8" t="s">
        <v>90</v>
      </c>
      <c r="O61" s="8" t="s">
        <v>93</v>
      </c>
      <c r="P61" s="8" t="s">
        <v>26</v>
      </c>
      <c r="Q61" s="8" t="s">
        <v>399</v>
      </c>
      <c r="R61" s="7" t="s">
        <v>400</v>
      </c>
      <c r="S61" s="7" t="s">
        <v>505</v>
      </c>
      <c r="T61" s="8" t="s">
        <v>45</v>
      </c>
      <c r="U61" s="8" t="s">
        <v>45</v>
      </c>
      <c r="V61" s="8" t="s">
        <v>45</v>
      </c>
      <c r="W61" s="8" t="s">
        <v>33</v>
      </c>
      <c r="X61" s="8" t="s">
        <v>33</v>
      </c>
      <c r="Y61" s="8" t="s">
        <v>33</v>
      </c>
      <c r="Z61" s="8" t="s">
        <v>33</v>
      </c>
      <c r="AA61" s="8" t="s">
        <v>364</v>
      </c>
      <c r="AB61" s="17">
        <f>ROUNDUP(AK61/AH61,0)</f>
        <v>1065</v>
      </c>
      <c r="AC61" s="18" t="s">
        <v>509</v>
      </c>
      <c r="AD61" s="18">
        <f>AB61/1000</f>
        <v>1.0649999999999999</v>
      </c>
      <c r="AE61" s="18"/>
      <c r="AF61" s="19">
        <f>AL61/AK61</f>
        <v>2.7259389671361505</v>
      </c>
      <c r="AG61" s="19">
        <f>AL61/1000</f>
        <v>4.6450000000000005E-2</v>
      </c>
      <c r="AH61" s="20">
        <v>1.6E-2</v>
      </c>
      <c r="AI61" s="8">
        <v>3808911000</v>
      </c>
      <c r="AJ61" s="23">
        <v>18.5</v>
      </c>
      <c r="AK61" s="23">
        <v>17.04</v>
      </c>
      <c r="AL61" s="23">
        <v>46.45</v>
      </c>
    </row>
    <row r="62" spans="1:38" x14ac:dyDescent="0.25">
      <c r="A62" s="8">
        <v>836769</v>
      </c>
      <c r="B62" s="8" t="s">
        <v>364</v>
      </c>
      <c r="C62" s="12">
        <v>44006</v>
      </c>
      <c r="D62" s="8">
        <v>2020</v>
      </c>
      <c r="E62" s="8">
        <v>6</v>
      </c>
      <c r="F62" s="8" t="s">
        <v>28</v>
      </c>
      <c r="G62" s="8" t="s">
        <v>195</v>
      </c>
      <c r="H62" s="8" t="s">
        <v>199</v>
      </c>
      <c r="I62" s="8"/>
      <c r="J62" s="8"/>
      <c r="K62" s="8" t="s">
        <v>196</v>
      </c>
      <c r="L62" s="8"/>
      <c r="M62" s="8" t="s">
        <v>84</v>
      </c>
      <c r="N62" s="8" t="s">
        <v>90</v>
      </c>
      <c r="O62" s="8" t="s">
        <v>177</v>
      </c>
      <c r="P62" s="8" t="s">
        <v>25</v>
      </c>
      <c r="Q62" s="8" t="s">
        <v>409</v>
      </c>
      <c r="R62" s="7" t="s">
        <v>400</v>
      </c>
      <c r="S62" s="7" t="s">
        <v>505</v>
      </c>
      <c r="T62" s="8" t="s">
        <v>45</v>
      </c>
      <c r="U62" s="8" t="s">
        <v>45</v>
      </c>
      <c r="V62" s="8" t="s">
        <v>45</v>
      </c>
      <c r="W62" s="8" t="s">
        <v>33</v>
      </c>
      <c r="X62" s="8" t="s">
        <v>33</v>
      </c>
      <c r="Y62" s="8" t="s">
        <v>33</v>
      </c>
      <c r="Z62" s="8" t="s">
        <v>33</v>
      </c>
      <c r="AA62" s="8" t="s">
        <v>364</v>
      </c>
      <c r="AB62" s="17">
        <f>ROUNDUP(AK62/AH62,0)</f>
        <v>3195</v>
      </c>
      <c r="AC62" s="18" t="s">
        <v>509</v>
      </c>
      <c r="AD62" s="18">
        <f>AB62/1000</f>
        <v>3.1949999999999998</v>
      </c>
      <c r="AE62" s="18"/>
      <c r="AF62" s="19">
        <f>AL62/AK62</f>
        <v>4.859154929577465</v>
      </c>
      <c r="AG62" s="19">
        <f>AL62/1000</f>
        <v>0.24840000000000001</v>
      </c>
      <c r="AH62" s="20">
        <v>1.6E-2</v>
      </c>
      <c r="AI62" s="8">
        <v>3808911000</v>
      </c>
      <c r="AJ62" s="23">
        <v>55.5</v>
      </c>
      <c r="AK62" s="23">
        <v>51.12</v>
      </c>
      <c r="AL62" s="23">
        <v>248.4</v>
      </c>
    </row>
    <row r="63" spans="1:38" x14ac:dyDescent="0.25">
      <c r="A63" s="8">
        <v>850446</v>
      </c>
      <c r="B63" s="8" t="s">
        <v>364</v>
      </c>
      <c r="C63" s="12">
        <v>44043</v>
      </c>
      <c r="D63" s="8">
        <v>2020</v>
      </c>
      <c r="E63" s="8">
        <v>7</v>
      </c>
      <c r="F63" s="8" t="s">
        <v>28</v>
      </c>
      <c r="G63" s="8" t="s">
        <v>432</v>
      </c>
      <c r="H63" s="8" t="s">
        <v>433</v>
      </c>
      <c r="I63" s="8"/>
      <c r="J63" s="8"/>
      <c r="K63" s="8" t="s">
        <v>434</v>
      </c>
      <c r="L63" s="8"/>
      <c r="M63" s="8" t="s">
        <v>84</v>
      </c>
      <c r="N63" s="8" t="s">
        <v>90</v>
      </c>
      <c r="O63" s="8" t="s">
        <v>88</v>
      </c>
      <c r="P63" s="8" t="s">
        <v>21</v>
      </c>
      <c r="Q63" s="8" t="s">
        <v>436</v>
      </c>
      <c r="R63" s="7" t="s">
        <v>173</v>
      </c>
      <c r="S63" s="8" t="s">
        <v>505</v>
      </c>
      <c r="T63" s="8" t="s">
        <v>283</v>
      </c>
      <c r="U63" s="8" t="s">
        <v>283</v>
      </c>
      <c r="V63" s="8" t="s">
        <v>283</v>
      </c>
      <c r="W63" s="8" t="s">
        <v>69</v>
      </c>
      <c r="X63" s="8" t="s">
        <v>69</v>
      </c>
      <c r="Y63" s="8" t="s">
        <v>69</v>
      </c>
      <c r="Z63" s="8" t="s">
        <v>69</v>
      </c>
      <c r="AA63" s="8" t="s">
        <v>364</v>
      </c>
      <c r="AB63" s="17">
        <f>ROUNDUP(AK63/AH63,0)</f>
        <v>8438</v>
      </c>
      <c r="AC63" s="18" t="s">
        <v>509</v>
      </c>
      <c r="AD63" s="18">
        <f>AB63/1000</f>
        <v>8.4380000000000006</v>
      </c>
      <c r="AE63" s="18"/>
      <c r="AF63" s="19">
        <f>AL63/AK63</f>
        <v>2.2517777777777779</v>
      </c>
      <c r="AG63" s="19">
        <f>AL63/1000</f>
        <v>0.30398999999999998</v>
      </c>
      <c r="AH63" s="20">
        <v>1.6E-2</v>
      </c>
      <c r="AI63" s="8">
        <v>3808999000</v>
      </c>
      <c r="AJ63" s="23">
        <v>138</v>
      </c>
      <c r="AK63" s="23">
        <v>135</v>
      </c>
      <c r="AL63" s="23">
        <v>303.99</v>
      </c>
    </row>
    <row r="64" spans="1:38" x14ac:dyDescent="0.25">
      <c r="A64" s="8">
        <v>849930</v>
      </c>
      <c r="B64" s="8" t="s">
        <v>364</v>
      </c>
      <c r="C64" s="12">
        <v>43935</v>
      </c>
      <c r="D64" s="8">
        <v>2020</v>
      </c>
      <c r="E64" s="8">
        <v>4</v>
      </c>
      <c r="F64" s="8" t="s">
        <v>28</v>
      </c>
      <c r="G64" s="8" t="s">
        <v>432</v>
      </c>
      <c r="H64" s="8" t="s">
        <v>433</v>
      </c>
      <c r="I64" s="8"/>
      <c r="J64" s="8"/>
      <c r="K64" s="8" t="s">
        <v>434</v>
      </c>
      <c r="L64" s="8"/>
      <c r="M64" s="8" t="s">
        <v>84</v>
      </c>
      <c r="N64" s="8" t="s">
        <v>90</v>
      </c>
      <c r="O64" s="8" t="s">
        <v>88</v>
      </c>
      <c r="P64" s="8" t="s">
        <v>21</v>
      </c>
      <c r="Q64" s="8" t="s">
        <v>435</v>
      </c>
      <c r="R64" s="7" t="s">
        <v>173</v>
      </c>
      <c r="S64" s="8" t="s">
        <v>505</v>
      </c>
      <c r="T64" s="8" t="s">
        <v>283</v>
      </c>
      <c r="U64" s="8" t="s">
        <v>283</v>
      </c>
      <c r="V64" s="8" t="s">
        <v>283</v>
      </c>
      <c r="W64" s="8" t="s">
        <v>69</v>
      </c>
      <c r="X64" s="8" t="s">
        <v>69</v>
      </c>
      <c r="Y64" s="8" t="s">
        <v>69</v>
      </c>
      <c r="Z64" s="8" t="s">
        <v>69</v>
      </c>
      <c r="AA64" s="8" t="s">
        <v>364</v>
      </c>
      <c r="AB64" s="17">
        <f>ROUNDUP(AK64/AH64,0)</f>
        <v>2813</v>
      </c>
      <c r="AC64" s="18" t="s">
        <v>509</v>
      </c>
      <c r="AD64" s="18">
        <f>AB64/1000</f>
        <v>2.8130000000000002</v>
      </c>
      <c r="AE64" s="18"/>
      <c r="AF64" s="19">
        <f>AL64/AK64</f>
        <v>2.2848888888888887</v>
      </c>
      <c r="AG64" s="19">
        <f>AL64/1000</f>
        <v>0.10281999999999999</v>
      </c>
      <c r="AH64" s="20">
        <v>1.6E-2</v>
      </c>
      <c r="AI64" s="8">
        <v>3808999000</v>
      </c>
      <c r="AJ64" s="23">
        <v>46</v>
      </c>
      <c r="AK64" s="23">
        <v>45</v>
      </c>
      <c r="AL64" s="23">
        <v>102.82</v>
      </c>
    </row>
    <row r="65" spans="1:38" x14ac:dyDescent="0.25">
      <c r="A65" s="8">
        <v>836553</v>
      </c>
      <c r="B65" s="8" t="s">
        <v>364</v>
      </c>
      <c r="C65" s="12">
        <v>43941</v>
      </c>
      <c r="D65" s="8">
        <v>2020</v>
      </c>
      <c r="E65" s="8">
        <v>4</v>
      </c>
      <c r="F65" s="8" t="s">
        <v>20</v>
      </c>
      <c r="G65" s="8"/>
      <c r="H65" s="8" t="s">
        <v>81</v>
      </c>
      <c r="I65" s="8"/>
      <c r="J65" s="8" t="s">
        <v>130</v>
      </c>
      <c r="K65" s="8" t="s">
        <v>131</v>
      </c>
      <c r="L65" s="8"/>
      <c r="M65" s="8" t="s">
        <v>86</v>
      </c>
      <c r="N65" s="8" t="s">
        <v>86</v>
      </c>
      <c r="O65" s="8" t="s">
        <v>84</v>
      </c>
      <c r="P65" s="8" t="s">
        <v>27</v>
      </c>
      <c r="Q65" s="8" t="s">
        <v>403</v>
      </c>
      <c r="R65" s="7" t="s">
        <v>400</v>
      </c>
      <c r="S65" s="7" t="s">
        <v>505</v>
      </c>
      <c r="T65" s="8" t="s">
        <v>51</v>
      </c>
      <c r="U65" s="8" t="s">
        <v>51</v>
      </c>
      <c r="V65" s="7" t="s">
        <v>51</v>
      </c>
      <c r="W65" s="8" t="s">
        <v>44</v>
      </c>
      <c r="X65" s="8" t="s">
        <v>44</v>
      </c>
      <c r="Y65" s="7" t="s">
        <v>44</v>
      </c>
      <c r="Z65" s="7" t="s">
        <v>44</v>
      </c>
      <c r="AA65" s="8" t="s">
        <v>364</v>
      </c>
      <c r="AB65" s="17">
        <f>ROUNDUP(AK65/AH65,0)</f>
        <v>1234800</v>
      </c>
      <c r="AC65" s="18" t="s">
        <v>509</v>
      </c>
      <c r="AD65" s="18">
        <f>AB65/1000</f>
        <v>1234.8</v>
      </c>
      <c r="AE65" s="18"/>
      <c r="AF65" s="19">
        <f>AL65/AK65</f>
        <v>1.6990514658244251</v>
      </c>
      <c r="AG65" s="19">
        <f>AL65/1000</f>
        <v>33.567819999999998</v>
      </c>
      <c r="AH65" s="20">
        <v>1.6E-2</v>
      </c>
      <c r="AI65" s="8">
        <v>3808911000</v>
      </c>
      <c r="AJ65" s="23">
        <v>21168</v>
      </c>
      <c r="AK65" s="23">
        <v>19756.8</v>
      </c>
      <c r="AL65" s="23">
        <v>33567.82</v>
      </c>
    </row>
    <row r="66" spans="1:38" x14ac:dyDescent="0.25">
      <c r="A66" s="8">
        <v>836470</v>
      </c>
      <c r="B66" s="8" t="s">
        <v>364</v>
      </c>
      <c r="C66" s="12">
        <v>43924</v>
      </c>
      <c r="D66" s="8">
        <v>2020</v>
      </c>
      <c r="E66" s="8">
        <v>4</v>
      </c>
      <c r="F66" s="8" t="s">
        <v>28</v>
      </c>
      <c r="G66" s="8" t="s">
        <v>150</v>
      </c>
      <c r="H66" s="8" t="s">
        <v>151</v>
      </c>
      <c r="I66" s="8"/>
      <c r="J66" s="8"/>
      <c r="K66" s="8" t="s">
        <v>72</v>
      </c>
      <c r="L66" s="8"/>
      <c r="M66" s="8" t="s">
        <v>84</v>
      </c>
      <c r="N66" s="8" t="s">
        <v>86</v>
      </c>
      <c r="O66" s="8" t="s">
        <v>88</v>
      </c>
      <c r="P66" s="8" t="s">
        <v>21</v>
      </c>
      <c r="Q66" s="8" t="s">
        <v>401</v>
      </c>
      <c r="R66" s="7" t="s">
        <v>400</v>
      </c>
      <c r="S66" s="8" t="s">
        <v>505</v>
      </c>
      <c r="T66" s="8" t="s">
        <v>51</v>
      </c>
      <c r="U66" s="8" t="s">
        <v>51</v>
      </c>
      <c r="V66" s="7" t="s">
        <v>51</v>
      </c>
      <c r="W66" s="8" t="s">
        <v>44</v>
      </c>
      <c r="X66" s="8" t="s">
        <v>44</v>
      </c>
      <c r="Y66" s="7" t="s">
        <v>44</v>
      </c>
      <c r="Z66" s="7" t="s">
        <v>44</v>
      </c>
      <c r="AA66" s="8" t="s">
        <v>364</v>
      </c>
      <c r="AB66" s="17">
        <f>ROUNDUP(AK66/AH66,0)</f>
        <v>2519</v>
      </c>
      <c r="AC66" s="18" t="s">
        <v>509</v>
      </c>
      <c r="AD66" s="18">
        <f>AB66/1000</f>
        <v>2.5190000000000001</v>
      </c>
      <c r="AE66" s="18"/>
      <c r="AF66" s="19">
        <f>AL66/AK66</f>
        <v>2.8699751861042184</v>
      </c>
      <c r="AG66" s="19">
        <f>AL66/1000</f>
        <v>0.11566</v>
      </c>
      <c r="AH66" s="20">
        <v>1.6E-2</v>
      </c>
      <c r="AI66" s="8">
        <v>3808911000</v>
      </c>
      <c r="AJ66" s="23">
        <v>41.3</v>
      </c>
      <c r="AK66" s="23">
        <v>40.299999999999997</v>
      </c>
      <c r="AL66" s="23">
        <v>115.66</v>
      </c>
    </row>
    <row r="67" spans="1:38" x14ac:dyDescent="0.25">
      <c r="A67" s="8">
        <v>836621</v>
      </c>
      <c r="B67" s="8" t="s">
        <v>364</v>
      </c>
      <c r="C67" s="12">
        <v>43964</v>
      </c>
      <c r="D67" s="8">
        <v>2020</v>
      </c>
      <c r="E67" s="8">
        <v>5</v>
      </c>
      <c r="F67" s="8" t="s">
        <v>28</v>
      </c>
      <c r="G67" s="8" t="s">
        <v>143</v>
      </c>
      <c r="H67" s="8" t="s">
        <v>286</v>
      </c>
      <c r="I67" s="8"/>
      <c r="J67" s="8"/>
      <c r="K67" s="8" t="s">
        <v>404</v>
      </c>
      <c r="L67" s="8"/>
      <c r="M67" s="8" t="s">
        <v>84</v>
      </c>
      <c r="N67" s="8" t="s">
        <v>84</v>
      </c>
      <c r="O67" s="8" t="s">
        <v>87</v>
      </c>
      <c r="P67" s="8" t="s">
        <v>26</v>
      </c>
      <c r="Q67" s="8" t="s">
        <v>405</v>
      </c>
      <c r="R67" s="7" t="s">
        <v>400</v>
      </c>
      <c r="S67" s="7" t="s">
        <v>505</v>
      </c>
      <c r="T67" s="8" t="s">
        <v>125</v>
      </c>
      <c r="U67" s="8" t="s">
        <v>125</v>
      </c>
      <c r="V67" s="7" t="s">
        <v>35</v>
      </c>
      <c r="W67" s="8" t="s">
        <v>125</v>
      </c>
      <c r="X67" s="8" t="s">
        <v>125</v>
      </c>
      <c r="Y67" s="8" t="s">
        <v>30</v>
      </c>
      <c r="Z67" s="8" t="s">
        <v>30</v>
      </c>
      <c r="AA67" s="8" t="s">
        <v>364</v>
      </c>
      <c r="AB67" s="17">
        <f>ROUNDUP(AK67/AH67,0)</f>
        <v>66000</v>
      </c>
      <c r="AC67" s="18" t="s">
        <v>509</v>
      </c>
      <c r="AD67" s="18">
        <f>AB67/1000</f>
        <v>66</v>
      </c>
      <c r="AE67" s="18"/>
      <c r="AF67" s="19">
        <f>AL67/AK67</f>
        <v>4.8006344696969698</v>
      </c>
      <c r="AG67" s="19">
        <f>AL67/1000</f>
        <v>5.0694699999999999</v>
      </c>
      <c r="AH67" s="20">
        <v>1.6E-2</v>
      </c>
      <c r="AI67" s="8">
        <v>3808911000</v>
      </c>
      <c r="AJ67" s="23">
        <v>1133.2</v>
      </c>
      <c r="AK67" s="23">
        <v>1056</v>
      </c>
      <c r="AL67" s="23">
        <v>5069.47</v>
      </c>
    </row>
    <row r="68" spans="1:38" x14ac:dyDescent="0.25">
      <c r="A68" s="8">
        <v>839321</v>
      </c>
      <c r="B68" s="8" t="s">
        <v>364</v>
      </c>
      <c r="C68" s="12">
        <v>44007</v>
      </c>
      <c r="D68" s="8">
        <v>2020</v>
      </c>
      <c r="E68" s="8">
        <v>6</v>
      </c>
      <c r="F68" s="8" t="s">
        <v>28</v>
      </c>
      <c r="G68" s="8" t="s">
        <v>104</v>
      </c>
      <c r="H68" s="8" t="s">
        <v>105</v>
      </c>
      <c r="I68" s="8"/>
      <c r="J68" s="8"/>
      <c r="K68" s="8" t="s">
        <v>217</v>
      </c>
      <c r="L68" s="8"/>
      <c r="M68" s="8" t="s">
        <v>84</v>
      </c>
      <c r="N68" s="8" t="s">
        <v>86</v>
      </c>
      <c r="O68" s="8" t="s">
        <v>176</v>
      </c>
      <c r="P68" s="8" t="s">
        <v>26</v>
      </c>
      <c r="Q68" s="8" t="s">
        <v>80</v>
      </c>
      <c r="R68" s="7" t="s">
        <v>466</v>
      </c>
      <c r="S68" s="8" t="s">
        <v>505</v>
      </c>
      <c r="T68" s="8" t="s">
        <v>429</v>
      </c>
      <c r="U68" s="8" t="s">
        <v>429</v>
      </c>
      <c r="V68" s="24" t="s">
        <v>187</v>
      </c>
      <c r="W68" s="8" t="s">
        <v>30</v>
      </c>
      <c r="X68" s="8" t="s">
        <v>30</v>
      </c>
      <c r="Y68" s="8" t="s">
        <v>30</v>
      </c>
      <c r="Z68" s="8" t="s">
        <v>30</v>
      </c>
      <c r="AA68" s="8" t="s">
        <v>364</v>
      </c>
      <c r="AB68" s="17">
        <f>ROUNDUP(AK68/AH68,0)</f>
        <v>13</v>
      </c>
      <c r="AC68" s="18" t="s">
        <v>509</v>
      </c>
      <c r="AD68" s="18">
        <f>AB68/1000</f>
        <v>1.2999999999999999E-2</v>
      </c>
      <c r="AE68" s="18"/>
      <c r="AF68" s="19">
        <f>AL68/AK68</f>
        <v>16.100000000000001</v>
      </c>
      <c r="AG68" s="19">
        <f>AL68/1000</f>
        <v>3.2200000000000002E-3</v>
      </c>
      <c r="AH68" s="20">
        <v>1.6E-2</v>
      </c>
      <c r="AI68" s="8">
        <v>3808919000</v>
      </c>
      <c r="AJ68" s="23">
        <v>0.26</v>
      </c>
      <c r="AK68" s="23">
        <v>0.2</v>
      </c>
      <c r="AL68" s="23">
        <v>3.22</v>
      </c>
    </row>
    <row r="69" spans="1:38" x14ac:dyDescent="0.25">
      <c r="A69" s="8">
        <v>839131</v>
      </c>
      <c r="B69" s="8" t="s">
        <v>364</v>
      </c>
      <c r="C69" s="12">
        <v>43991</v>
      </c>
      <c r="D69" s="8">
        <v>2020</v>
      </c>
      <c r="E69" s="8">
        <v>6</v>
      </c>
      <c r="F69" s="8" t="s">
        <v>28</v>
      </c>
      <c r="G69" s="8" t="s">
        <v>227</v>
      </c>
      <c r="H69" s="8" t="s">
        <v>103</v>
      </c>
      <c r="I69" s="8"/>
      <c r="J69" s="8"/>
      <c r="K69" s="8" t="s">
        <v>134</v>
      </c>
      <c r="L69" s="8"/>
      <c r="M69" s="8" t="s">
        <v>84</v>
      </c>
      <c r="N69" s="8" t="s">
        <v>84</v>
      </c>
      <c r="O69" s="8" t="s">
        <v>94</v>
      </c>
      <c r="P69" s="8" t="s">
        <v>21</v>
      </c>
      <c r="Q69" s="8" t="s">
        <v>50</v>
      </c>
      <c r="R69" s="7" t="s">
        <v>466</v>
      </c>
      <c r="S69" s="8" t="s">
        <v>505</v>
      </c>
      <c r="T69" s="8" t="s">
        <v>372</v>
      </c>
      <c r="U69" s="8" t="s">
        <v>372</v>
      </c>
      <c r="V69" s="7" t="s">
        <v>372</v>
      </c>
      <c r="W69" s="8" t="s">
        <v>372</v>
      </c>
      <c r="X69" s="8" t="s">
        <v>372</v>
      </c>
      <c r="Y69" s="8" t="s">
        <v>32</v>
      </c>
      <c r="Z69" s="8" t="s">
        <v>32</v>
      </c>
      <c r="AA69" s="8" t="s">
        <v>364</v>
      </c>
      <c r="AB69" s="17">
        <f>ROUNDUP(AK69/AH69,0)</f>
        <v>46991</v>
      </c>
      <c r="AC69" s="18" t="s">
        <v>509</v>
      </c>
      <c r="AD69" s="18">
        <f>AB69/1000</f>
        <v>46.991</v>
      </c>
      <c r="AE69" s="18"/>
      <c r="AF69" s="19">
        <f>AL69/AK69</f>
        <v>4.3237214869987364</v>
      </c>
      <c r="AG69" s="19">
        <f>AL69/1000</f>
        <v>3.2507899999999998</v>
      </c>
      <c r="AH69" s="20">
        <v>1.6E-2</v>
      </c>
      <c r="AI69" s="8">
        <v>3808919000</v>
      </c>
      <c r="AJ69" s="23">
        <v>812.65</v>
      </c>
      <c r="AK69" s="23">
        <v>751.85</v>
      </c>
      <c r="AL69" s="23">
        <v>3250.79</v>
      </c>
    </row>
    <row r="70" spans="1:38" x14ac:dyDescent="0.25">
      <c r="A70" s="8">
        <v>839313</v>
      </c>
      <c r="B70" s="8" t="s">
        <v>364</v>
      </c>
      <c r="C70" s="12">
        <v>44007</v>
      </c>
      <c r="D70" s="8">
        <v>2020</v>
      </c>
      <c r="E70" s="8">
        <v>6</v>
      </c>
      <c r="F70" s="8" t="s">
        <v>28</v>
      </c>
      <c r="G70" s="8" t="s">
        <v>227</v>
      </c>
      <c r="H70" s="8" t="s">
        <v>103</v>
      </c>
      <c r="I70" s="8"/>
      <c r="J70" s="8"/>
      <c r="K70" s="8" t="s">
        <v>134</v>
      </c>
      <c r="L70" s="8"/>
      <c r="M70" s="8" t="s">
        <v>84</v>
      </c>
      <c r="N70" s="8" t="s">
        <v>84</v>
      </c>
      <c r="O70" s="8" t="s">
        <v>94</v>
      </c>
      <c r="P70" s="8" t="s">
        <v>21</v>
      </c>
      <c r="Q70" s="8" t="s">
        <v>50</v>
      </c>
      <c r="R70" s="7" t="s">
        <v>466</v>
      </c>
      <c r="S70" s="8" t="s">
        <v>505</v>
      </c>
      <c r="T70" s="8" t="s">
        <v>372</v>
      </c>
      <c r="U70" s="8" t="s">
        <v>372</v>
      </c>
      <c r="V70" s="7" t="s">
        <v>372</v>
      </c>
      <c r="W70" s="8" t="s">
        <v>372</v>
      </c>
      <c r="X70" s="8" t="s">
        <v>372</v>
      </c>
      <c r="Y70" s="8" t="s">
        <v>32</v>
      </c>
      <c r="Z70" s="8" t="s">
        <v>32</v>
      </c>
      <c r="AA70" s="8" t="s">
        <v>364</v>
      </c>
      <c r="AB70" s="17">
        <f>ROUNDUP(AK70/AH70,0)</f>
        <v>20079</v>
      </c>
      <c r="AC70" s="18" t="s">
        <v>509</v>
      </c>
      <c r="AD70" s="18">
        <f>AB70/1000</f>
        <v>20.079000000000001</v>
      </c>
      <c r="AE70" s="18"/>
      <c r="AF70" s="19">
        <f>AL70/AK70</f>
        <v>7.0523579766536972</v>
      </c>
      <c r="AG70" s="19">
        <f>AL70/1000</f>
        <v>2.2655700000000003</v>
      </c>
      <c r="AH70" s="20">
        <v>1.6E-2</v>
      </c>
      <c r="AI70" s="8">
        <v>3808919000</v>
      </c>
      <c r="AJ70" s="23">
        <v>356.45</v>
      </c>
      <c r="AK70" s="23">
        <v>321.25</v>
      </c>
      <c r="AL70" s="23">
        <v>2265.5700000000002</v>
      </c>
    </row>
    <row r="71" spans="1:38" x14ac:dyDescent="0.25">
      <c r="A71" s="8">
        <v>851546</v>
      </c>
      <c r="B71" s="8" t="s">
        <v>364</v>
      </c>
      <c r="C71" s="12">
        <v>44356</v>
      </c>
      <c r="D71" s="8">
        <v>2021</v>
      </c>
      <c r="E71" s="8">
        <v>6</v>
      </c>
      <c r="F71" s="8" t="s">
        <v>28</v>
      </c>
      <c r="G71" s="8" t="s">
        <v>128</v>
      </c>
      <c r="H71" s="8" t="s">
        <v>129</v>
      </c>
      <c r="I71" s="8"/>
      <c r="J71" s="8"/>
      <c r="K71" s="8" t="s">
        <v>74</v>
      </c>
      <c r="L71" s="8"/>
      <c r="M71" s="8" t="s">
        <v>84</v>
      </c>
      <c r="N71" s="8" t="s">
        <v>89</v>
      </c>
      <c r="O71" s="8" t="s">
        <v>88</v>
      </c>
      <c r="P71" s="8" t="s">
        <v>21</v>
      </c>
      <c r="Q71" s="8" t="s">
        <v>82</v>
      </c>
      <c r="R71" s="7" t="s">
        <v>400</v>
      </c>
      <c r="S71" s="8" t="s">
        <v>505</v>
      </c>
      <c r="T71" s="8" t="s">
        <v>231</v>
      </c>
      <c r="U71" s="8" t="s">
        <v>231</v>
      </c>
      <c r="V71" s="7" t="s">
        <v>172</v>
      </c>
      <c r="W71" s="8" t="s">
        <v>65</v>
      </c>
      <c r="X71" s="8" t="s">
        <v>65</v>
      </c>
      <c r="Y71" s="8" t="s">
        <v>65</v>
      </c>
      <c r="Z71" s="8" t="s">
        <v>65</v>
      </c>
      <c r="AA71" s="8" t="s">
        <v>364</v>
      </c>
      <c r="AB71" s="17">
        <f>ROUNDUP(AK71/AH71,0)</f>
        <v>950</v>
      </c>
      <c r="AC71" s="18" t="s">
        <v>509</v>
      </c>
      <c r="AD71" s="18">
        <f>AB71/1000</f>
        <v>0.95</v>
      </c>
      <c r="AE71" s="18"/>
      <c r="AF71" s="19">
        <f>AL71/AK71</f>
        <v>7.3453947368421062</v>
      </c>
      <c r="AG71" s="19">
        <f>AL71/1000</f>
        <v>0.11165</v>
      </c>
      <c r="AH71" s="20">
        <v>1.6E-2</v>
      </c>
      <c r="AI71" s="8">
        <v>3808911000</v>
      </c>
      <c r="AJ71" s="23">
        <v>16</v>
      </c>
      <c r="AK71" s="23">
        <v>15.2</v>
      </c>
      <c r="AL71" s="23">
        <v>111.65</v>
      </c>
    </row>
    <row r="72" spans="1:38" x14ac:dyDescent="0.25">
      <c r="A72" s="8">
        <v>854019</v>
      </c>
      <c r="B72" s="8" t="s">
        <v>364</v>
      </c>
      <c r="C72" s="12">
        <v>44554</v>
      </c>
      <c r="D72" s="8">
        <v>2021</v>
      </c>
      <c r="E72" s="8">
        <v>12</v>
      </c>
      <c r="F72" s="8" t="s">
        <v>28</v>
      </c>
      <c r="G72" s="8" t="s">
        <v>128</v>
      </c>
      <c r="H72" s="8" t="s">
        <v>129</v>
      </c>
      <c r="I72" s="8"/>
      <c r="J72" s="8"/>
      <c r="K72" s="8" t="s">
        <v>74</v>
      </c>
      <c r="L72" s="8" t="s">
        <v>180</v>
      </c>
      <c r="M72" s="8" t="s">
        <v>84</v>
      </c>
      <c r="N72" s="8" t="s">
        <v>89</v>
      </c>
      <c r="O72" s="8" t="s">
        <v>88</v>
      </c>
      <c r="P72" s="8" t="s">
        <v>21</v>
      </c>
      <c r="Q72" s="8" t="s">
        <v>473</v>
      </c>
      <c r="R72" s="7" t="s">
        <v>466</v>
      </c>
      <c r="S72" s="8" t="s">
        <v>505</v>
      </c>
      <c r="T72" s="8" t="s">
        <v>231</v>
      </c>
      <c r="U72" s="8" t="s">
        <v>231</v>
      </c>
      <c r="V72" s="7" t="s">
        <v>172</v>
      </c>
      <c r="W72" s="8" t="s">
        <v>65</v>
      </c>
      <c r="X72" s="8" t="s">
        <v>65</v>
      </c>
      <c r="Y72" s="8" t="s">
        <v>65</v>
      </c>
      <c r="Z72" s="8" t="s">
        <v>65</v>
      </c>
      <c r="AA72" s="8" t="s">
        <v>364</v>
      </c>
      <c r="AB72" s="17">
        <f>ROUNDUP(AK72/AH72,0)</f>
        <v>1113</v>
      </c>
      <c r="AC72" s="18" t="s">
        <v>509</v>
      </c>
      <c r="AD72" s="18">
        <f>AB72/1000</f>
        <v>1.113</v>
      </c>
      <c r="AE72" s="18"/>
      <c r="AF72" s="19">
        <f>AL72/AK72</f>
        <v>13.064044943820225</v>
      </c>
      <c r="AG72" s="19">
        <f>AL72/1000</f>
        <v>0.23254</v>
      </c>
      <c r="AH72" s="20">
        <v>1.6E-2</v>
      </c>
      <c r="AI72" s="8">
        <v>3808919000</v>
      </c>
      <c r="AJ72" s="23">
        <v>19.5</v>
      </c>
      <c r="AK72" s="23">
        <v>17.8</v>
      </c>
      <c r="AL72" s="23">
        <v>232.54</v>
      </c>
    </row>
    <row r="73" spans="1:38" x14ac:dyDescent="0.25">
      <c r="A73" s="8">
        <v>851924</v>
      </c>
      <c r="B73" s="8" t="s">
        <v>364</v>
      </c>
      <c r="C73" s="12">
        <v>44259</v>
      </c>
      <c r="D73" s="8">
        <v>2021</v>
      </c>
      <c r="E73" s="8">
        <v>3</v>
      </c>
      <c r="F73" s="8" t="s">
        <v>28</v>
      </c>
      <c r="G73" s="8" t="s">
        <v>166</v>
      </c>
      <c r="H73" s="8" t="s">
        <v>167</v>
      </c>
      <c r="I73" s="8"/>
      <c r="J73" s="8"/>
      <c r="K73" s="8" t="s">
        <v>454</v>
      </c>
      <c r="L73" s="8"/>
      <c r="M73" s="8" t="s">
        <v>84</v>
      </c>
      <c r="N73" s="8" t="s">
        <v>84</v>
      </c>
      <c r="O73" s="8" t="s">
        <v>361</v>
      </c>
      <c r="P73" s="8" t="s">
        <v>376</v>
      </c>
      <c r="Q73" s="8" t="s">
        <v>455</v>
      </c>
      <c r="R73" s="7" t="s">
        <v>400</v>
      </c>
      <c r="S73" s="8" t="s">
        <v>505</v>
      </c>
      <c r="T73" s="8" t="s">
        <v>372</v>
      </c>
      <c r="U73" s="8" t="s">
        <v>372</v>
      </c>
      <c r="V73" s="7" t="s">
        <v>372</v>
      </c>
      <c r="W73" s="8" t="s">
        <v>60</v>
      </c>
      <c r="X73" s="8" t="s">
        <v>60</v>
      </c>
      <c r="Y73" s="7" t="s">
        <v>60</v>
      </c>
      <c r="Z73" s="7" t="s">
        <v>60</v>
      </c>
      <c r="AA73" s="8" t="s">
        <v>364</v>
      </c>
      <c r="AB73" s="17">
        <f>ROUNDUP(AK73/AH73,0)</f>
        <v>563</v>
      </c>
      <c r="AC73" s="18" t="s">
        <v>509</v>
      </c>
      <c r="AD73" s="18">
        <f>AB73/1000</f>
        <v>0.56299999999999994</v>
      </c>
      <c r="AE73" s="18"/>
      <c r="AF73" s="19">
        <f>AL73/AK73</f>
        <v>6.5822222222222226</v>
      </c>
      <c r="AG73" s="19">
        <f>AL73/1000</f>
        <v>5.9240000000000001E-2</v>
      </c>
      <c r="AH73" s="20">
        <v>1.6E-2</v>
      </c>
      <c r="AI73" s="8">
        <v>3808911000</v>
      </c>
      <c r="AJ73" s="23">
        <v>9.3000000000000007</v>
      </c>
      <c r="AK73" s="23">
        <v>9</v>
      </c>
      <c r="AL73" s="23">
        <v>59.24</v>
      </c>
    </row>
    <row r="74" spans="1:38" x14ac:dyDescent="0.25">
      <c r="A74" s="8">
        <v>851942</v>
      </c>
      <c r="B74" s="8" t="s">
        <v>364</v>
      </c>
      <c r="C74" s="12">
        <v>44474</v>
      </c>
      <c r="D74" s="8">
        <v>2021</v>
      </c>
      <c r="E74" s="8">
        <v>10</v>
      </c>
      <c r="F74" s="8" t="s">
        <v>28</v>
      </c>
      <c r="G74" s="8" t="s">
        <v>166</v>
      </c>
      <c r="H74" s="8" t="s">
        <v>167</v>
      </c>
      <c r="I74" s="8"/>
      <c r="J74" s="8"/>
      <c r="K74" s="8" t="s">
        <v>315</v>
      </c>
      <c r="L74" s="8" t="s">
        <v>456</v>
      </c>
      <c r="M74" s="8" t="s">
        <v>84</v>
      </c>
      <c r="N74" s="8" t="s">
        <v>84</v>
      </c>
      <c r="O74" s="8" t="s">
        <v>88</v>
      </c>
      <c r="P74" s="8" t="s">
        <v>21</v>
      </c>
      <c r="Q74" s="8" t="s">
        <v>455</v>
      </c>
      <c r="R74" s="7" t="s">
        <v>400</v>
      </c>
      <c r="S74" s="8" t="s">
        <v>505</v>
      </c>
      <c r="T74" s="8" t="s">
        <v>372</v>
      </c>
      <c r="U74" s="8" t="s">
        <v>372</v>
      </c>
      <c r="V74" s="7" t="s">
        <v>372</v>
      </c>
      <c r="W74" s="8" t="s">
        <v>60</v>
      </c>
      <c r="X74" s="8" t="s">
        <v>60</v>
      </c>
      <c r="Y74" s="7" t="s">
        <v>60</v>
      </c>
      <c r="Z74" s="7" t="s">
        <v>60</v>
      </c>
      <c r="AA74" s="8" t="s">
        <v>364</v>
      </c>
      <c r="AB74" s="17">
        <f>ROUNDUP(AK74/AH74,0)</f>
        <v>1125</v>
      </c>
      <c r="AC74" s="18" t="s">
        <v>509</v>
      </c>
      <c r="AD74" s="18">
        <f>AB74/1000</f>
        <v>1.125</v>
      </c>
      <c r="AE74" s="18"/>
      <c r="AF74" s="19">
        <f>AL74/AK74</f>
        <v>3.5133333333333336</v>
      </c>
      <c r="AG74" s="19">
        <f>AL74/1000</f>
        <v>6.3240000000000005E-2</v>
      </c>
      <c r="AH74" s="20">
        <v>1.6E-2</v>
      </c>
      <c r="AI74" s="8">
        <v>3808911000</v>
      </c>
      <c r="AJ74" s="23">
        <v>18.5</v>
      </c>
      <c r="AK74" s="23">
        <v>18</v>
      </c>
      <c r="AL74" s="23">
        <v>63.24</v>
      </c>
    </row>
    <row r="75" spans="1:38" x14ac:dyDescent="0.25">
      <c r="A75" s="8">
        <v>852034</v>
      </c>
      <c r="B75" s="8" t="s">
        <v>364</v>
      </c>
      <c r="C75" s="12">
        <v>44334</v>
      </c>
      <c r="D75" s="8">
        <v>2021</v>
      </c>
      <c r="E75" s="8">
        <v>5</v>
      </c>
      <c r="F75" s="8" t="s">
        <v>28</v>
      </c>
      <c r="G75" s="8" t="s">
        <v>166</v>
      </c>
      <c r="H75" s="8" t="s">
        <v>167</v>
      </c>
      <c r="I75" s="8"/>
      <c r="J75" s="8"/>
      <c r="K75" s="8" t="s">
        <v>284</v>
      </c>
      <c r="L75" s="8"/>
      <c r="M75" s="8" t="s">
        <v>84</v>
      </c>
      <c r="N75" s="8" t="s">
        <v>84</v>
      </c>
      <c r="O75" s="8" t="s">
        <v>176</v>
      </c>
      <c r="P75" s="8" t="s">
        <v>21</v>
      </c>
      <c r="Q75" s="8" t="s">
        <v>458</v>
      </c>
      <c r="R75" s="7" t="s">
        <v>400</v>
      </c>
      <c r="S75" s="8" t="s">
        <v>505</v>
      </c>
      <c r="T75" s="8" t="s">
        <v>372</v>
      </c>
      <c r="U75" s="8" t="s">
        <v>372</v>
      </c>
      <c r="V75" s="7" t="s">
        <v>372</v>
      </c>
      <c r="W75" s="8" t="s">
        <v>60</v>
      </c>
      <c r="X75" s="8" t="s">
        <v>60</v>
      </c>
      <c r="Y75" s="7" t="s">
        <v>60</v>
      </c>
      <c r="Z75" s="7" t="s">
        <v>60</v>
      </c>
      <c r="AA75" s="8" t="s">
        <v>364</v>
      </c>
      <c r="AB75" s="17">
        <f>ROUNDUP(AK75/AH75,0)</f>
        <v>9563</v>
      </c>
      <c r="AC75" s="18" t="s">
        <v>509</v>
      </c>
      <c r="AD75" s="18">
        <f>AB75/1000</f>
        <v>9.5630000000000006</v>
      </c>
      <c r="AE75" s="18"/>
      <c r="AF75" s="19">
        <f>AL75/AK75</f>
        <v>2.8660130718954249</v>
      </c>
      <c r="AG75" s="19">
        <f>AL75/1000</f>
        <v>0.4385</v>
      </c>
      <c r="AH75" s="20">
        <v>1.6E-2</v>
      </c>
      <c r="AI75" s="8">
        <v>3808911000</v>
      </c>
      <c r="AJ75" s="23">
        <v>157.25</v>
      </c>
      <c r="AK75" s="23">
        <v>153</v>
      </c>
      <c r="AL75" s="23">
        <v>438.5</v>
      </c>
    </row>
    <row r="76" spans="1:38" x14ac:dyDescent="0.25">
      <c r="A76" s="8">
        <v>851451</v>
      </c>
      <c r="B76" s="8" t="s">
        <v>364</v>
      </c>
      <c r="C76" s="12">
        <v>44251</v>
      </c>
      <c r="D76" s="8">
        <v>2021</v>
      </c>
      <c r="E76" s="8">
        <v>2</v>
      </c>
      <c r="F76" s="8" t="s">
        <v>20</v>
      </c>
      <c r="G76" s="8"/>
      <c r="H76" s="8" t="s">
        <v>447</v>
      </c>
      <c r="I76" s="8"/>
      <c r="J76" s="8" t="s">
        <v>289</v>
      </c>
      <c r="K76" s="8" t="s">
        <v>379</v>
      </c>
      <c r="L76" s="8"/>
      <c r="M76" s="8" t="s">
        <v>89</v>
      </c>
      <c r="N76" s="8" t="s">
        <v>89</v>
      </c>
      <c r="O76" s="8" t="s">
        <v>84</v>
      </c>
      <c r="P76" s="8" t="s">
        <v>27</v>
      </c>
      <c r="Q76" s="8" t="s">
        <v>448</v>
      </c>
      <c r="R76" s="7" t="s">
        <v>400</v>
      </c>
      <c r="S76" s="8" t="s">
        <v>505</v>
      </c>
      <c r="T76" s="8" t="s">
        <v>381</v>
      </c>
      <c r="U76" s="8" t="s">
        <v>381</v>
      </c>
      <c r="V76" s="7" t="s">
        <v>186</v>
      </c>
      <c r="W76" s="8" t="s">
        <v>381</v>
      </c>
      <c r="X76" s="8" t="s">
        <v>381</v>
      </c>
      <c r="Y76" s="8" t="s">
        <v>57</v>
      </c>
      <c r="Z76" s="7" t="s">
        <v>79</v>
      </c>
      <c r="AA76" s="8" t="s">
        <v>364</v>
      </c>
      <c r="AB76" s="17">
        <f>ROUNDUP(AK76/AH76,0)</f>
        <v>470250</v>
      </c>
      <c r="AC76" s="18" t="s">
        <v>509</v>
      </c>
      <c r="AD76" s="18">
        <f>AB76/1000</f>
        <v>470.25</v>
      </c>
      <c r="AE76" s="18"/>
      <c r="AF76" s="19">
        <f>AL76/AK76</f>
        <v>1.8086337054758108</v>
      </c>
      <c r="AG76" s="19">
        <f>AL76/1000</f>
        <v>13.60816</v>
      </c>
      <c r="AH76" s="20">
        <v>1.6E-2</v>
      </c>
      <c r="AI76" s="8">
        <v>3808911000</v>
      </c>
      <c r="AJ76" s="23">
        <v>8048.1</v>
      </c>
      <c r="AK76" s="23">
        <v>7524</v>
      </c>
      <c r="AL76" s="23">
        <v>13608.16</v>
      </c>
    </row>
    <row r="77" spans="1:38" x14ac:dyDescent="0.25">
      <c r="A77" s="8">
        <v>851585</v>
      </c>
      <c r="B77" s="8" t="s">
        <v>364</v>
      </c>
      <c r="C77" s="12">
        <v>44389</v>
      </c>
      <c r="D77" s="8">
        <v>2021</v>
      </c>
      <c r="E77" s="8">
        <v>7</v>
      </c>
      <c r="F77" s="8" t="s">
        <v>28</v>
      </c>
      <c r="G77" s="8"/>
      <c r="H77" s="8" t="s">
        <v>262</v>
      </c>
      <c r="I77" s="8"/>
      <c r="J77" s="8"/>
      <c r="K77" s="8" t="s">
        <v>38</v>
      </c>
      <c r="L77" s="8" t="s">
        <v>201</v>
      </c>
      <c r="M77" s="8" t="s">
        <v>84</v>
      </c>
      <c r="N77" s="8" t="s">
        <v>89</v>
      </c>
      <c r="O77" s="8" t="s">
        <v>176</v>
      </c>
      <c r="P77" s="8" t="s">
        <v>21</v>
      </c>
      <c r="Q77" s="8" t="s">
        <v>448</v>
      </c>
      <c r="R77" s="7" t="s">
        <v>400</v>
      </c>
      <c r="S77" s="8" t="s">
        <v>505</v>
      </c>
      <c r="T77" s="8" t="s">
        <v>451</v>
      </c>
      <c r="U77" s="8" t="s">
        <v>451</v>
      </c>
      <c r="V77" s="7" t="s">
        <v>186</v>
      </c>
      <c r="W77" s="8" t="s">
        <v>57</v>
      </c>
      <c r="X77" s="8" t="s">
        <v>57</v>
      </c>
      <c r="Y77" s="8" t="s">
        <v>57</v>
      </c>
      <c r="Z77" s="7" t="s">
        <v>79</v>
      </c>
      <c r="AA77" s="8" t="s">
        <v>364</v>
      </c>
      <c r="AB77" s="17">
        <f>ROUNDUP(AK77/AH77,0)</f>
        <v>22950</v>
      </c>
      <c r="AC77" s="18" t="s">
        <v>509</v>
      </c>
      <c r="AD77" s="18">
        <f>AB77/1000</f>
        <v>22.95</v>
      </c>
      <c r="AE77" s="18"/>
      <c r="AF77" s="19">
        <f>AL77/AK77</f>
        <v>5.433796296296296</v>
      </c>
      <c r="AG77" s="19">
        <f>AL77/1000</f>
        <v>1.99529</v>
      </c>
      <c r="AH77" s="20">
        <v>1.6E-2</v>
      </c>
      <c r="AI77" s="8">
        <v>3808911000</v>
      </c>
      <c r="AJ77" s="23">
        <v>375.2</v>
      </c>
      <c r="AK77" s="23">
        <v>367.2</v>
      </c>
      <c r="AL77" s="23">
        <v>1995.29</v>
      </c>
    </row>
    <row r="78" spans="1:38" x14ac:dyDescent="0.25">
      <c r="A78" s="8">
        <v>851686</v>
      </c>
      <c r="B78" s="8" t="s">
        <v>364</v>
      </c>
      <c r="C78" s="12">
        <v>44370</v>
      </c>
      <c r="D78" s="8">
        <v>2021</v>
      </c>
      <c r="E78" s="8">
        <v>6</v>
      </c>
      <c r="F78" s="8" t="s">
        <v>28</v>
      </c>
      <c r="G78" s="8" t="s">
        <v>110</v>
      </c>
      <c r="H78" s="8" t="s">
        <v>111</v>
      </c>
      <c r="I78" s="8"/>
      <c r="J78" s="8"/>
      <c r="K78" s="8" t="s">
        <v>154</v>
      </c>
      <c r="L78" s="8"/>
      <c r="M78" s="8" t="s">
        <v>84</v>
      </c>
      <c r="N78" s="8" t="s">
        <v>84</v>
      </c>
      <c r="O78" s="8" t="s">
        <v>88</v>
      </c>
      <c r="P78" s="8" t="s">
        <v>21</v>
      </c>
      <c r="Q78" s="8" t="s">
        <v>42</v>
      </c>
      <c r="R78" s="7" t="s">
        <v>400</v>
      </c>
      <c r="S78" s="8" t="s">
        <v>505</v>
      </c>
      <c r="T78" s="8" t="s">
        <v>55</v>
      </c>
      <c r="U78" s="8" t="s">
        <v>55</v>
      </c>
      <c r="V78" s="7" t="s">
        <v>187</v>
      </c>
      <c r="W78" s="8" t="s">
        <v>55</v>
      </c>
      <c r="X78" s="8" t="s">
        <v>55</v>
      </c>
      <c r="Y78" s="7" t="s">
        <v>66</v>
      </c>
      <c r="Z78" s="7" t="s">
        <v>79</v>
      </c>
      <c r="AA78" s="8" t="s">
        <v>364</v>
      </c>
      <c r="AB78" s="17">
        <f>ROUNDUP(AK78/AH78,0)</f>
        <v>1667</v>
      </c>
      <c r="AC78" s="18" t="s">
        <v>509</v>
      </c>
      <c r="AD78" s="18">
        <f>AB78/1000</f>
        <v>1.667</v>
      </c>
      <c r="AE78" s="18"/>
      <c r="AF78" s="19">
        <f>AL78/AK78</f>
        <v>18.959489872468115</v>
      </c>
      <c r="AG78" s="19">
        <f>AL78/1000</f>
        <v>0.50546000000000002</v>
      </c>
      <c r="AH78" s="20">
        <v>1.6E-2</v>
      </c>
      <c r="AI78" s="8">
        <v>3808911000</v>
      </c>
      <c r="AJ78" s="23">
        <v>29.11</v>
      </c>
      <c r="AK78" s="23">
        <v>26.66</v>
      </c>
      <c r="AL78" s="23">
        <v>505.46</v>
      </c>
    </row>
    <row r="79" spans="1:38" x14ac:dyDescent="0.25">
      <c r="A79" s="8">
        <v>851123</v>
      </c>
      <c r="B79" s="8" t="s">
        <v>364</v>
      </c>
      <c r="C79" s="12">
        <v>44446</v>
      </c>
      <c r="D79" s="8">
        <v>2021</v>
      </c>
      <c r="E79" s="8">
        <v>9</v>
      </c>
      <c r="F79" s="8" t="s">
        <v>20</v>
      </c>
      <c r="G79" s="8"/>
      <c r="H79" s="8" t="s">
        <v>437</v>
      </c>
      <c r="I79" s="8" t="s">
        <v>438</v>
      </c>
      <c r="J79" s="8" t="s">
        <v>439</v>
      </c>
      <c r="K79" s="8" t="s">
        <v>440</v>
      </c>
      <c r="L79" s="8"/>
      <c r="M79" s="8" t="s">
        <v>89</v>
      </c>
      <c r="N79" s="8" t="s">
        <v>89</v>
      </c>
      <c r="O79" s="8" t="s">
        <v>84</v>
      </c>
      <c r="P79" s="8" t="s">
        <v>27</v>
      </c>
      <c r="Q79" s="8" t="s">
        <v>441</v>
      </c>
      <c r="R79" s="7" t="s">
        <v>400</v>
      </c>
      <c r="S79" s="8" t="s">
        <v>505</v>
      </c>
      <c r="T79" s="8" t="s">
        <v>64</v>
      </c>
      <c r="U79" s="8" t="s">
        <v>64</v>
      </c>
      <c r="V79" s="7" t="s">
        <v>64</v>
      </c>
      <c r="W79" s="8" t="s">
        <v>64</v>
      </c>
      <c r="X79" s="8" t="s">
        <v>64</v>
      </c>
      <c r="Y79" s="7" t="s">
        <v>49</v>
      </c>
      <c r="Z79" s="7" t="s">
        <v>49</v>
      </c>
      <c r="AA79" s="8" t="s">
        <v>364</v>
      </c>
      <c r="AB79" s="17">
        <f>ROUNDUP(AK79/AH79,0)</f>
        <v>1516125</v>
      </c>
      <c r="AC79" s="18" t="s">
        <v>509</v>
      </c>
      <c r="AD79" s="18">
        <f>AB79/1000</f>
        <v>1516.125</v>
      </c>
      <c r="AE79" s="18"/>
      <c r="AF79" s="19">
        <f>AL79/AK79</f>
        <v>1.2642447852254926</v>
      </c>
      <c r="AG79" s="19">
        <f>AL79/1000</f>
        <v>30.668050000000001</v>
      </c>
      <c r="AH79" s="20">
        <v>1.6E-2</v>
      </c>
      <c r="AI79" s="8">
        <v>3808911000</v>
      </c>
      <c r="AJ79" s="23">
        <v>25454</v>
      </c>
      <c r="AK79" s="23">
        <v>24258</v>
      </c>
      <c r="AL79" s="23">
        <v>30668.05</v>
      </c>
    </row>
    <row r="80" spans="1:38" x14ac:dyDescent="0.25">
      <c r="A80" s="8">
        <v>856138</v>
      </c>
      <c r="B80" s="8" t="s">
        <v>364</v>
      </c>
      <c r="C80" s="12">
        <v>44312</v>
      </c>
      <c r="D80" s="8">
        <v>2021</v>
      </c>
      <c r="E80" s="8">
        <v>4</v>
      </c>
      <c r="F80" s="8" t="s">
        <v>28</v>
      </c>
      <c r="G80" s="8" t="s">
        <v>121</v>
      </c>
      <c r="H80" s="8" t="s">
        <v>122</v>
      </c>
      <c r="I80" s="8"/>
      <c r="J80" s="8"/>
      <c r="K80" s="8" t="s">
        <v>141</v>
      </c>
      <c r="L80" s="8"/>
      <c r="M80" s="8" t="s">
        <v>84</v>
      </c>
      <c r="N80" s="8" t="s">
        <v>86</v>
      </c>
      <c r="O80" s="8" t="s">
        <v>88</v>
      </c>
      <c r="P80" s="8" t="s">
        <v>21</v>
      </c>
      <c r="Q80" s="8" t="s">
        <v>477</v>
      </c>
      <c r="R80" s="7" t="s">
        <v>466</v>
      </c>
      <c r="S80" s="8" t="s">
        <v>505</v>
      </c>
      <c r="T80" s="8" t="s">
        <v>137</v>
      </c>
      <c r="U80" s="8" t="s">
        <v>137</v>
      </c>
      <c r="V80" s="7" t="s">
        <v>222</v>
      </c>
      <c r="W80" s="8" t="s">
        <v>36</v>
      </c>
      <c r="X80" s="8" t="s">
        <v>36</v>
      </c>
      <c r="Y80" s="8" t="s">
        <v>36</v>
      </c>
      <c r="Z80" s="8" t="s">
        <v>36</v>
      </c>
      <c r="AA80" s="8" t="s">
        <v>364</v>
      </c>
      <c r="AB80" s="17">
        <f>ROUNDUP(AK80/AH80,0)</f>
        <v>4260</v>
      </c>
      <c r="AC80" s="18" t="s">
        <v>509</v>
      </c>
      <c r="AD80" s="18">
        <f>AB80/1000</f>
        <v>4.26</v>
      </c>
      <c r="AE80" s="18"/>
      <c r="AF80" s="19">
        <f>AL80/AK80</f>
        <v>2.658744131455399</v>
      </c>
      <c r="AG80" s="19">
        <f>AL80/1000</f>
        <v>0.18121999999999999</v>
      </c>
      <c r="AH80" s="20">
        <v>1.6E-2</v>
      </c>
      <c r="AI80" s="8">
        <v>3808919000</v>
      </c>
      <c r="AJ80" s="23">
        <v>77.099999999999994</v>
      </c>
      <c r="AK80" s="23">
        <v>68.16</v>
      </c>
      <c r="AL80" s="23">
        <v>181.22</v>
      </c>
    </row>
    <row r="81" spans="1:38" x14ac:dyDescent="0.25">
      <c r="A81" s="8">
        <v>852106</v>
      </c>
      <c r="B81" s="8" t="s">
        <v>364</v>
      </c>
      <c r="C81" s="12">
        <v>44371</v>
      </c>
      <c r="D81" s="8">
        <v>2021</v>
      </c>
      <c r="E81" s="8">
        <v>6</v>
      </c>
      <c r="F81" s="8" t="s">
        <v>28</v>
      </c>
      <c r="G81" s="8" t="s">
        <v>178</v>
      </c>
      <c r="H81" s="8" t="s">
        <v>179</v>
      </c>
      <c r="I81" s="8"/>
      <c r="J81" s="8"/>
      <c r="K81" s="8" t="s">
        <v>164</v>
      </c>
      <c r="L81" s="8"/>
      <c r="M81" s="8" t="s">
        <v>84</v>
      </c>
      <c r="N81" s="8" t="s">
        <v>89</v>
      </c>
      <c r="O81" s="8" t="s">
        <v>88</v>
      </c>
      <c r="P81" s="8" t="s">
        <v>21</v>
      </c>
      <c r="Q81" s="8" t="s">
        <v>460</v>
      </c>
      <c r="R81" s="7" t="s">
        <v>400</v>
      </c>
      <c r="S81" s="8" t="s">
        <v>505</v>
      </c>
      <c r="T81" s="8" t="s">
        <v>407</v>
      </c>
      <c r="U81" s="8" t="s">
        <v>407</v>
      </c>
      <c r="V81" s="8" t="s">
        <v>407</v>
      </c>
      <c r="W81" s="8" t="s">
        <v>205</v>
      </c>
      <c r="X81" s="8" t="s">
        <v>205</v>
      </c>
      <c r="Y81" s="8" t="s">
        <v>205</v>
      </c>
      <c r="Z81" s="7" t="s">
        <v>79</v>
      </c>
      <c r="AA81" s="8" t="s">
        <v>364</v>
      </c>
      <c r="AB81" s="17">
        <f>ROUNDUP(AK81/AH81,0)</f>
        <v>4838</v>
      </c>
      <c r="AC81" s="18" t="s">
        <v>509</v>
      </c>
      <c r="AD81" s="18">
        <f>AB81/1000</f>
        <v>4.8380000000000001</v>
      </c>
      <c r="AE81" s="18"/>
      <c r="AF81" s="19">
        <f>AL81/AK81</f>
        <v>2.5069767441860464</v>
      </c>
      <c r="AG81" s="19">
        <f>AL81/1000</f>
        <v>0.19403999999999999</v>
      </c>
      <c r="AH81" s="20">
        <v>1.6E-2</v>
      </c>
      <c r="AI81" s="8">
        <v>3808911000</v>
      </c>
      <c r="AJ81" s="23">
        <v>85.4</v>
      </c>
      <c r="AK81" s="23">
        <v>77.400000000000006</v>
      </c>
      <c r="AL81" s="23">
        <v>194.04</v>
      </c>
    </row>
    <row r="82" spans="1:38" x14ac:dyDescent="0.25">
      <c r="A82" s="8">
        <v>852032</v>
      </c>
      <c r="B82" s="8" t="s">
        <v>364</v>
      </c>
      <c r="C82" s="12">
        <v>44304</v>
      </c>
      <c r="D82" s="8">
        <v>2021</v>
      </c>
      <c r="E82" s="8">
        <v>4</v>
      </c>
      <c r="F82" s="8" t="s">
        <v>28</v>
      </c>
      <c r="G82" s="8" t="s">
        <v>178</v>
      </c>
      <c r="H82" s="8" t="s">
        <v>179</v>
      </c>
      <c r="I82" s="8"/>
      <c r="J82" s="8"/>
      <c r="K82" s="8" t="s">
        <v>164</v>
      </c>
      <c r="L82" s="8"/>
      <c r="M82" s="8" t="s">
        <v>84</v>
      </c>
      <c r="N82" s="8" t="s">
        <v>89</v>
      </c>
      <c r="O82" s="8" t="s">
        <v>88</v>
      </c>
      <c r="P82" s="8" t="s">
        <v>21</v>
      </c>
      <c r="Q82" s="8" t="s">
        <v>457</v>
      </c>
      <c r="R82" s="7" t="s">
        <v>400</v>
      </c>
      <c r="S82" s="8" t="s">
        <v>505</v>
      </c>
      <c r="T82" s="8" t="s">
        <v>407</v>
      </c>
      <c r="U82" s="8" t="s">
        <v>407</v>
      </c>
      <c r="V82" s="8" t="s">
        <v>407</v>
      </c>
      <c r="W82" s="8" t="s">
        <v>205</v>
      </c>
      <c r="X82" s="8" t="s">
        <v>205</v>
      </c>
      <c r="Y82" s="8" t="s">
        <v>205</v>
      </c>
      <c r="Z82" s="7" t="s">
        <v>79</v>
      </c>
      <c r="AA82" s="8" t="s">
        <v>364</v>
      </c>
      <c r="AB82" s="17">
        <f>ROUNDUP(AK82/AH82,0)</f>
        <v>1350</v>
      </c>
      <c r="AC82" s="18" t="s">
        <v>509</v>
      </c>
      <c r="AD82" s="18">
        <f>AB82/1000</f>
        <v>1.35</v>
      </c>
      <c r="AE82" s="18"/>
      <c r="AF82" s="19">
        <f>AL82/AK82</f>
        <v>3.5837962962962959</v>
      </c>
      <c r="AG82" s="19">
        <f>AL82/1000</f>
        <v>7.7409999999999993E-2</v>
      </c>
      <c r="AH82" s="20">
        <v>1.6E-2</v>
      </c>
      <c r="AI82" s="8">
        <v>3808911000</v>
      </c>
      <c r="AJ82" s="23">
        <v>23.6</v>
      </c>
      <c r="AK82" s="23">
        <v>21.6</v>
      </c>
      <c r="AL82" s="23">
        <v>77.41</v>
      </c>
    </row>
    <row r="83" spans="1:38" x14ac:dyDescent="0.25">
      <c r="A83" s="8">
        <v>856123</v>
      </c>
      <c r="B83" s="8" t="s">
        <v>364</v>
      </c>
      <c r="C83" s="12">
        <v>44368</v>
      </c>
      <c r="D83" s="8">
        <v>2021</v>
      </c>
      <c r="E83" s="8">
        <v>6</v>
      </c>
      <c r="F83" s="8" t="s">
        <v>28</v>
      </c>
      <c r="G83" s="8" t="s">
        <v>121</v>
      </c>
      <c r="H83" s="8" t="s">
        <v>122</v>
      </c>
      <c r="I83" s="8"/>
      <c r="J83" s="8"/>
      <c r="K83" s="8" t="s">
        <v>140</v>
      </c>
      <c r="L83" s="8"/>
      <c r="M83" s="8" t="s">
        <v>84</v>
      </c>
      <c r="N83" s="8" t="s">
        <v>86</v>
      </c>
      <c r="O83" s="8" t="s">
        <v>88</v>
      </c>
      <c r="P83" s="8" t="s">
        <v>21</v>
      </c>
      <c r="Q83" s="8" t="s">
        <v>476</v>
      </c>
      <c r="R83" s="7" t="s">
        <v>466</v>
      </c>
      <c r="S83" s="8" t="s">
        <v>505</v>
      </c>
      <c r="T83" s="8" t="s">
        <v>153</v>
      </c>
      <c r="U83" s="8" t="s">
        <v>153</v>
      </c>
      <c r="V83" s="7" t="s">
        <v>222</v>
      </c>
      <c r="W83" s="8" t="s">
        <v>39</v>
      </c>
      <c r="X83" s="8" t="s">
        <v>39</v>
      </c>
      <c r="Y83" s="7" t="s">
        <v>39</v>
      </c>
      <c r="Z83" s="7" t="s">
        <v>39</v>
      </c>
      <c r="AA83" s="8" t="s">
        <v>364</v>
      </c>
      <c r="AB83" s="17">
        <f>ROUNDUP(AK83/AH83,0)</f>
        <v>4260</v>
      </c>
      <c r="AC83" s="18" t="s">
        <v>509</v>
      </c>
      <c r="AD83" s="18">
        <f>AB83/1000</f>
        <v>4.26</v>
      </c>
      <c r="AE83" s="18"/>
      <c r="AF83" s="19">
        <f>AL83/AK83</f>
        <v>2.715669014084507</v>
      </c>
      <c r="AG83" s="19">
        <f>AL83/1000</f>
        <v>0.18509999999999999</v>
      </c>
      <c r="AH83" s="20">
        <v>1.6E-2</v>
      </c>
      <c r="AI83" s="8">
        <v>3808919000</v>
      </c>
      <c r="AJ83" s="23">
        <v>75.709999999999994</v>
      </c>
      <c r="AK83" s="23">
        <v>68.16</v>
      </c>
      <c r="AL83" s="23">
        <v>185.1</v>
      </c>
    </row>
    <row r="84" spans="1:38" x14ac:dyDescent="0.25">
      <c r="A84" s="8">
        <v>855607</v>
      </c>
      <c r="B84" s="8" t="s">
        <v>364</v>
      </c>
      <c r="C84" s="12">
        <v>44495</v>
      </c>
      <c r="D84" s="8">
        <v>2021</v>
      </c>
      <c r="E84" s="8">
        <v>10</v>
      </c>
      <c r="F84" s="8" t="s">
        <v>28</v>
      </c>
      <c r="G84" s="8" t="s">
        <v>113</v>
      </c>
      <c r="H84" s="8" t="s">
        <v>114</v>
      </c>
      <c r="I84" s="8"/>
      <c r="J84" s="8"/>
      <c r="K84" s="8" t="s">
        <v>123</v>
      </c>
      <c r="L84" s="8" t="s">
        <v>360</v>
      </c>
      <c r="M84" s="8" t="s">
        <v>84</v>
      </c>
      <c r="N84" s="8" t="s">
        <v>84</v>
      </c>
      <c r="O84" s="8" t="s">
        <v>176</v>
      </c>
      <c r="P84" s="8" t="s">
        <v>376</v>
      </c>
      <c r="Q84" s="8" t="s">
        <v>427</v>
      </c>
      <c r="R84" s="7" t="s">
        <v>466</v>
      </c>
      <c r="S84" s="8" t="s">
        <v>505</v>
      </c>
      <c r="T84" s="8" t="s">
        <v>68</v>
      </c>
      <c r="U84" s="8" t="s">
        <v>68</v>
      </c>
      <c r="V84" s="7" t="s">
        <v>222</v>
      </c>
      <c r="W84" s="8" t="s">
        <v>223</v>
      </c>
      <c r="X84" s="8" t="s">
        <v>223</v>
      </c>
      <c r="Y84" s="7" t="s">
        <v>39</v>
      </c>
      <c r="Z84" s="7" t="s">
        <v>39</v>
      </c>
      <c r="AA84" s="8" t="s">
        <v>364</v>
      </c>
      <c r="AB84" s="17">
        <f>ROUNDUP(AK84/AH84,0)</f>
        <v>217</v>
      </c>
      <c r="AC84" s="18" t="s">
        <v>509</v>
      </c>
      <c r="AD84" s="18">
        <f>AB84/1000</f>
        <v>0.217</v>
      </c>
      <c r="AE84" s="18"/>
      <c r="AF84" s="19">
        <f>AL84/AK84</f>
        <v>28.020231213872833</v>
      </c>
      <c r="AG84" s="19">
        <f>AL84/1000</f>
        <v>9.6950000000000008E-2</v>
      </c>
      <c r="AH84" s="20">
        <v>1.6E-2</v>
      </c>
      <c r="AI84" s="8">
        <v>3808919000</v>
      </c>
      <c r="AJ84" s="23">
        <v>3.56</v>
      </c>
      <c r="AK84" s="23">
        <v>3.46</v>
      </c>
      <c r="AL84" s="23">
        <v>96.95</v>
      </c>
    </row>
    <row r="85" spans="1:38" x14ac:dyDescent="0.25">
      <c r="A85" s="8">
        <v>851239</v>
      </c>
      <c r="B85" s="8" t="s">
        <v>364</v>
      </c>
      <c r="C85" s="12">
        <v>44331</v>
      </c>
      <c r="D85" s="8">
        <v>2021</v>
      </c>
      <c r="E85" s="8">
        <v>5</v>
      </c>
      <c r="F85" s="8" t="s">
        <v>20</v>
      </c>
      <c r="G85" s="8"/>
      <c r="H85" s="8" t="s">
        <v>34</v>
      </c>
      <c r="I85" s="8"/>
      <c r="J85" s="8" t="s">
        <v>120</v>
      </c>
      <c r="K85" s="8" t="s">
        <v>206</v>
      </c>
      <c r="L85" s="8"/>
      <c r="M85" s="8" t="s">
        <v>88</v>
      </c>
      <c r="N85" s="8" t="s">
        <v>90</v>
      </c>
      <c r="O85" s="8" t="s">
        <v>84</v>
      </c>
      <c r="P85" s="8" t="s">
        <v>376</v>
      </c>
      <c r="Q85" s="8" t="s">
        <v>445</v>
      </c>
      <c r="R85" s="7" t="s">
        <v>400</v>
      </c>
      <c r="S85" s="8" t="s">
        <v>505</v>
      </c>
      <c r="T85" s="8" t="s">
        <v>45</v>
      </c>
      <c r="U85" s="8" t="s">
        <v>45</v>
      </c>
      <c r="V85" s="8" t="s">
        <v>45</v>
      </c>
      <c r="W85" s="8" t="s">
        <v>33</v>
      </c>
      <c r="X85" s="8" t="s">
        <v>33</v>
      </c>
      <c r="Y85" s="8" t="s">
        <v>33</v>
      </c>
      <c r="Z85" s="8" t="s">
        <v>33</v>
      </c>
      <c r="AA85" s="8" t="s">
        <v>364</v>
      </c>
      <c r="AB85" s="17">
        <f>ROUNDUP(AK85/AH85,0)</f>
        <v>468563</v>
      </c>
      <c r="AC85" s="18" t="s">
        <v>509</v>
      </c>
      <c r="AD85" s="18">
        <f>AB85/1000</f>
        <v>468.56299999999999</v>
      </c>
      <c r="AE85" s="18"/>
      <c r="AF85" s="19">
        <f>AL85/AK85</f>
        <v>2.3443430705615582</v>
      </c>
      <c r="AG85" s="19">
        <f>AL85/1000</f>
        <v>17.57554</v>
      </c>
      <c r="AH85" s="20">
        <v>1.6E-2</v>
      </c>
      <c r="AI85" s="8">
        <v>3808911000</v>
      </c>
      <c r="AJ85" s="23">
        <v>8346</v>
      </c>
      <c r="AK85" s="23">
        <v>7497</v>
      </c>
      <c r="AL85" s="23">
        <v>17575.54</v>
      </c>
    </row>
    <row r="86" spans="1:38" x14ac:dyDescent="0.25">
      <c r="A86" s="8">
        <v>851289</v>
      </c>
      <c r="B86" s="8" t="s">
        <v>364</v>
      </c>
      <c r="C86" s="12">
        <v>44252</v>
      </c>
      <c r="D86" s="8">
        <v>2021</v>
      </c>
      <c r="E86" s="8">
        <v>2</v>
      </c>
      <c r="F86" s="8" t="s">
        <v>20</v>
      </c>
      <c r="G86" s="8"/>
      <c r="H86" s="8" t="s">
        <v>46</v>
      </c>
      <c r="I86" s="8"/>
      <c r="J86" s="8" t="s">
        <v>120</v>
      </c>
      <c r="K86" s="8" t="s">
        <v>206</v>
      </c>
      <c r="L86" s="8"/>
      <c r="M86" s="8" t="s">
        <v>90</v>
      </c>
      <c r="N86" s="8" t="s">
        <v>90</v>
      </c>
      <c r="O86" s="8" t="s">
        <v>84</v>
      </c>
      <c r="P86" s="8" t="s">
        <v>21</v>
      </c>
      <c r="Q86" s="8" t="s">
        <v>83</v>
      </c>
      <c r="R86" s="7" t="s">
        <v>400</v>
      </c>
      <c r="S86" s="8" t="s">
        <v>505</v>
      </c>
      <c r="T86" s="8" t="s">
        <v>45</v>
      </c>
      <c r="U86" s="8" t="s">
        <v>45</v>
      </c>
      <c r="V86" s="8" t="s">
        <v>45</v>
      </c>
      <c r="W86" s="8" t="s">
        <v>33</v>
      </c>
      <c r="X86" s="8" t="s">
        <v>33</v>
      </c>
      <c r="Y86" s="8" t="s">
        <v>33</v>
      </c>
      <c r="Z86" s="8" t="s">
        <v>33</v>
      </c>
      <c r="AA86" s="8" t="s">
        <v>364</v>
      </c>
      <c r="AB86" s="17">
        <f>ROUNDUP(AK86/AH86,0)</f>
        <v>4404631</v>
      </c>
      <c r="AC86" s="18" t="s">
        <v>509</v>
      </c>
      <c r="AD86" s="18">
        <f>AB86/1000</f>
        <v>4404.6310000000003</v>
      </c>
      <c r="AE86" s="18"/>
      <c r="AF86" s="19">
        <f>AL86/AK86</f>
        <v>1.30306031620983</v>
      </c>
      <c r="AG86" s="19">
        <f>AL86/1000</f>
        <v>91.831990000000005</v>
      </c>
      <c r="AH86" s="20">
        <v>1.6E-2</v>
      </c>
      <c r="AI86" s="8">
        <v>3808911000</v>
      </c>
      <c r="AJ86" s="23">
        <v>73122.240000000005</v>
      </c>
      <c r="AK86" s="23">
        <v>70474.09</v>
      </c>
      <c r="AL86" s="23">
        <v>91831.99</v>
      </c>
    </row>
    <row r="87" spans="1:38" x14ac:dyDescent="0.25">
      <c r="A87" s="8">
        <v>851293</v>
      </c>
      <c r="B87" s="8" t="s">
        <v>364</v>
      </c>
      <c r="C87" s="12">
        <v>44281</v>
      </c>
      <c r="D87" s="8">
        <v>2021</v>
      </c>
      <c r="E87" s="8">
        <v>3</v>
      </c>
      <c r="F87" s="8" t="s">
        <v>20</v>
      </c>
      <c r="G87" s="8"/>
      <c r="H87" s="8" t="s">
        <v>46</v>
      </c>
      <c r="I87" s="8"/>
      <c r="J87" s="8" t="s">
        <v>120</v>
      </c>
      <c r="K87" s="8" t="s">
        <v>206</v>
      </c>
      <c r="L87" s="8"/>
      <c r="M87" s="8" t="s">
        <v>90</v>
      </c>
      <c r="N87" s="8" t="s">
        <v>90</v>
      </c>
      <c r="O87" s="8" t="s">
        <v>84</v>
      </c>
      <c r="P87" s="8" t="s">
        <v>21</v>
      </c>
      <c r="Q87" s="8" t="s">
        <v>83</v>
      </c>
      <c r="R87" s="7" t="s">
        <v>400</v>
      </c>
      <c r="S87" s="8" t="s">
        <v>505</v>
      </c>
      <c r="T87" s="8" t="s">
        <v>45</v>
      </c>
      <c r="U87" s="8" t="s">
        <v>45</v>
      </c>
      <c r="V87" s="8" t="s">
        <v>45</v>
      </c>
      <c r="W87" s="8" t="s">
        <v>33</v>
      </c>
      <c r="X87" s="8" t="s">
        <v>33</v>
      </c>
      <c r="Y87" s="8" t="s">
        <v>33</v>
      </c>
      <c r="Z87" s="8" t="s">
        <v>33</v>
      </c>
      <c r="AA87" s="8" t="s">
        <v>364</v>
      </c>
      <c r="AB87" s="17">
        <f>ROUNDUP(AK87/AH87,0)</f>
        <v>1499449</v>
      </c>
      <c r="AC87" s="18" t="s">
        <v>509</v>
      </c>
      <c r="AD87" s="18">
        <f>AB87/1000</f>
        <v>1499.4490000000001</v>
      </c>
      <c r="AE87" s="18"/>
      <c r="AF87" s="19">
        <f>AL87/AK87</f>
        <v>1.3003783056940093</v>
      </c>
      <c r="AG87" s="19">
        <f>AL87/1000</f>
        <v>31.197610000000001</v>
      </c>
      <c r="AH87" s="20">
        <v>1.6E-2</v>
      </c>
      <c r="AI87" s="8">
        <v>3808911000</v>
      </c>
      <c r="AJ87" s="23">
        <v>24926.720000000001</v>
      </c>
      <c r="AK87" s="23">
        <v>23991.18</v>
      </c>
      <c r="AL87" s="23">
        <v>31197.61</v>
      </c>
    </row>
    <row r="88" spans="1:38" x14ac:dyDescent="0.25">
      <c r="A88" s="8">
        <v>851196</v>
      </c>
      <c r="B88" s="8" t="s">
        <v>364</v>
      </c>
      <c r="C88" s="12">
        <v>44259</v>
      </c>
      <c r="D88" s="8">
        <v>2021</v>
      </c>
      <c r="E88" s="8">
        <v>3</v>
      </c>
      <c r="F88" s="8" t="s">
        <v>20</v>
      </c>
      <c r="G88" s="8"/>
      <c r="H88" s="8" t="s">
        <v>40</v>
      </c>
      <c r="I88" s="8"/>
      <c r="J88" s="8" t="s">
        <v>143</v>
      </c>
      <c r="K88" s="8" t="s">
        <v>398</v>
      </c>
      <c r="L88" s="8"/>
      <c r="M88" s="8" t="s">
        <v>86</v>
      </c>
      <c r="N88" s="8" t="s">
        <v>86</v>
      </c>
      <c r="O88" s="8" t="s">
        <v>84</v>
      </c>
      <c r="P88" s="8" t="s">
        <v>27</v>
      </c>
      <c r="Q88" s="8" t="s">
        <v>443</v>
      </c>
      <c r="R88" s="7" t="s">
        <v>400</v>
      </c>
      <c r="S88" s="8" t="s">
        <v>505</v>
      </c>
      <c r="T88" s="8" t="s">
        <v>40</v>
      </c>
      <c r="U88" s="8" t="s">
        <v>40</v>
      </c>
      <c r="V88" s="7" t="s">
        <v>35</v>
      </c>
      <c r="W88" s="8" t="s">
        <v>52</v>
      </c>
      <c r="X88" s="8" t="s">
        <v>52</v>
      </c>
      <c r="Y88" s="7" t="s">
        <v>75</v>
      </c>
      <c r="Z88" s="7" t="s">
        <v>75</v>
      </c>
      <c r="AA88" s="8" t="s">
        <v>364</v>
      </c>
      <c r="AB88" s="17">
        <f>ROUNDUP(AK88/AH88,0)</f>
        <v>1256850</v>
      </c>
      <c r="AC88" s="18" t="s">
        <v>509</v>
      </c>
      <c r="AD88" s="18">
        <f>AB88/1000</f>
        <v>1256.8499999999999</v>
      </c>
      <c r="AE88" s="18"/>
      <c r="AF88" s="19">
        <f>AL88/AK88</f>
        <v>1.6012511437323469</v>
      </c>
      <c r="AG88" s="19">
        <f>AL88/1000</f>
        <v>32.200519999999997</v>
      </c>
      <c r="AH88" s="20">
        <v>1.6E-2</v>
      </c>
      <c r="AI88" s="8">
        <v>3808911000</v>
      </c>
      <c r="AJ88" s="23">
        <v>25137</v>
      </c>
      <c r="AK88" s="23">
        <v>20109.599999999999</v>
      </c>
      <c r="AL88" s="23">
        <v>32200.52</v>
      </c>
    </row>
    <row r="89" spans="1:38" x14ac:dyDescent="0.25">
      <c r="A89" s="8">
        <v>851194</v>
      </c>
      <c r="B89" s="8" t="s">
        <v>364</v>
      </c>
      <c r="C89" s="12">
        <v>44327</v>
      </c>
      <c r="D89" s="8">
        <v>2021</v>
      </c>
      <c r="E89" s="8">
        <v>5</v>
      </c>
      <c r="F89" s="8" t="s">
        <v>20</v>
      </c>
      <c r="G89" s="8"/>
      <c r="H89" s="8" t="s">
        <v>382</v>
      </c>
      <c r="I89" s="8"/>
      <c r="J89" s="8" t="s">
        <v>188</v>
      </c>
      <c r="K89" s="8" t="s">
        <v>147</v>
      </c>
      <c r="L89" s="8"/>
      <c r="M89" s="8" t="s">
        <v>89</v>
      </c>
      <c r="N89" s="8" t="s">
        <v>85</v>
      </c>
      <c r="O89" s="8" t="s">
        <v>84</v>
      </c>
      <c r="P89" s="8" t="s">
        <v>27</v>
      </c>
      <c r="Q89" s="8" t="s">
        <v>442</v>
      </c>
      <c r="R89" s="7" t="s">
        <v>400</v>
      </c>
      <c r="S89" s="8" t="s">
        <v>505</v>
      </c>
      <c r="T89" s="8" t="s">
        <v>189</v>
      </c>
      <c r="U89" s="8" t="s">
        <v>189</v>
      </c>
      <c r="V89" s="8" t="s">
        <v>503</v>
      </c>
      <c r="W89" s="8" t="s">
        <v>189</v>
      </c>
      <c r="X89" s="8" t="s">
        <v>189</v>
      </c>
      <c r="Y89" s="8" t="s">
        <v>502</v>
      </c>
      <c r="Z89" s="8" t="s">
        <v>502</v>
      </c>
      <c r="AA89" s="8" t="s">
        <v>364</v>
      </c>
      <c r="AB89" s="17">
        <f>ROUNDUP(AK89/AH89,0)</f>
        <v>1214382</v>
      </c>
      <c r="AC89" s="18" t="s">
        <v>509</v>
      </c>
      <c r="AD89" s="18">
        <f>AB89/1000</f>
        <v>1214.3820000000001</v>
      </c>
      <c r="AE89" s="18"/>
      <c r="AF89" s="19">
        <f>AL89/AK89</f>
        <v>1.881072665606456</v>
      </c>
      <c r="AG89" s="19">
        <f>AL89/1000</f>
        <v>36.549430000000001</v>
      </c>
      <c r="AH89" s="20">
        <v>1.6E-2</v>
      </c>
      <c r="AI89" s="8">
        <v>3808911000</v>
      </c>
      <c r="AJ89" s="23">
        <v>24330.75</v>
      </c>
      <c r="AK89" s="23">
        <v>19430.099999999999</v>
      </c>
      <c r="AL89" s="23">
        <v>36549.43</v>
      </c>
    </row>
    <row r="90" spans="1:38" x14ac:dyDescent="0.25">
      <c r="A90" s="8">
        <v>868300</v>
      </c>
      <c r="B90" s="8" t="s">
        <v>364</v>
      </c>
      <c r="C90" s="12">
        <v>44410</v>
      </c>
      <c r="D90" s="8">
        <v>2021</v>
      </c>
      <c r="E90" s="8">
        <v>8</v>
      </c>
      <c r="F90" s="8" t="s">
        <v>28</v>
      </c>
      <c r="G90" s="8" t="s">
        <v>365</v>
      </c>
      <c r="H90" s="8" t="s">
        <v>366</v>
      </c>
      <c r="I90" s="8"/>
      <c r="J90" s="8"/>
      <c r="K90" s="8" t="s">
        <v>76</v>
      </c>
      <c r="L90" s="8" t="s">
        <v>465</v>
      </c>
      <c r="M90" s="8" t="s">
        <v>84</v>
      </c>
      <c r="N90" s="8" t="s">
        <v>86</v>
      </c>
      <c r="O90" s="8" t="s">
        <v>88</v>
      </c>
      <c r="P90" s="8"/>
      <c r="Q90" s="8" t="s">
        <v>431</v>
      </c>
      <c r="R90" s="7" t="s">
        <v>173</v>
      </c>
      <c r="S90" s="8" t="s">
        <v>505</v>
      </c>
      <c r="T90" s="8" t="s">
        <v>51</v>
      </c>
      <c r="U90" s="8" t="s">
        <v>51</v>
      </c>
      <c r="V90" s="7" t="s">
        <v>51</v>
      </c>
      <c r="W90" s="8" t="s">
        <v>51</v>
      </c>
      <c r="X90" s="7" t="s">
        <v>44</v>
      </c>
      <c r="Y90" s="7" t="s">
        <v>44</v>
      </c>
      <c r="Z90" s="7" t="s">
        <v>44</v>
      </c>
      <c r="AA90" s="8" t="s">
        <v>364</v>
      </c>
      <c r="AB90" s="17">
        <f>ROUNDUP(AK90/AH90,0)</f>
        <v>2316</v>
      </c>
      <c r="AC90" s="18" t="s">
        <v>509</v>
      </c>
      <c r="AD90" s="18">
        <f>AB90/1000</f>
        <v>2.3159999999999998</v>
      </c>
      <c r="AE90" s="18"/>
      <c r="AF90" s="19">
        <f>AL90/AK90</f>
        <v>3.7025641025641032</v>
      </c>
      <c r="AG90" s="19">
        <f>AL90/1000</f>
        <v>0.13718</v>
      </c>
      <c r="AH90" s="20">
        <v>1.6E-2</v>
      </c>
      <c r="AI90" s="8">
        <v>3808991000</v>
      </c>
      <c r="AJ90" s="23">
        <v>39.07</v>
      </c>
      <c r="AK90" s="23">
        <v>37.049999999999997</v>
      </c>
      <c r="AL90" s="23">
        <v>137.18</v>
      </c>
    </row>
    <row r="91" spans="1:38" x14ac:dyDescent="0.25">
      <c r="A91" s="8">
        <v>855205</v>
      </c>
      <c r="B91" s="8" t="s">
        <v>364</v>
      </c>
      <c r="C91" s="12">
        <v>44427</v>
      </c>
      <c r="D91" s="8">
        <v>2021</v>
      </c>
      <c r="E91" s="8">
        <v>8</v>
      </c>
      <c r="F91" s="8" t="s">
        <v>28</v>
      </c>
      <c r="G91" s="8" t="s">
        <v>234</v>
      </c>
      <c r="H91" s="8" t="s">
        <v>235</v>
      </c>
      <c r="I91" s="8"/>
      <c r="J91" s="8"/>
      <c r="K91" s="8" t="s">
        <v>236</v>
      </c>
      <c r="L91" s="8" t="s">
        <v>474</v>
      </c>
      <c r="M91" s="8" t="s">
        <v>84</v>
      </c>
      <c r="N91" s="8" t="s">
        <v>86</v>
      </c>
      <c r="O91" s="8" t="s">
        <v>88</v>
      </c>
      <c r="P91" s="8" t="s">
        <v>21</v>
      </c>
      <c r="Q91" s="8" t="s">
        <v>426</v>
      </c>
      <c r="R91" s="7" t="s">
        <v>466</v>
      </c>
      <c r="S91" s="8" t="s">
        <v>505</v>
      </c>
      <c r="T91" s="8" t="s">
        <v>61</v>
      </c>
      <c r="U91" s="8" t="s">
        <v>61</v>
      </c>
      <c r="V91" s="7" t="s">
        <v>187</v>
      </c>
      <c r="W91" s="8" t="s">
        <v>30</v>
      </c>
      <c r="X91" s="8" t="s">
        <v>30</v>
      </c>
      <c r="Y91" s="8" t="s">
        <v>30</v>
      </c>
      <c r="Z91" s="8" t="s">
        <v>30</v>
      </c>
      <c r="AA91" s="8" t="s">
        <v>364</v>
      </c>
      <c r="AB91" s="17">
        <f>ROUNDUP(AK91/AH91,0)</f>
        <v>2100</v>
      </c>
      <c r="AC91" s="18" t="s">
        <v>509</v>
      </c>
      <c r="AD91" s="18">
        <f>AB91/1000</f>
        <v>2.1</v>
      </c>
      <c r="AE91" s="18"/>
      <c r="AF91" s="19">
        <f>AL91/AK91</f>
        <v>4.6455357142857139</v>
      </c>
      <c r="AG91" s="19">
        <f>AL91/1000</f>
        <v>0.15609000000000001</v>
      </c>
      <c r="AH91" s="20">
        <v>1.6E-2</v>
      </c>
      <c r="AI91" s="8">
        <v>3808919000</v>
      </c>
      <c r="AJ91" s="23">
        <v>35.28</v>
      </c>
      <c r="AK91" s="23">
        <v>33.6</v>
      </c>
      <c r="AL91" s="23">
        <v>156.09</v>
      </c>
    </row>
    <row r="92" spans="1:38" x14ac:dyDescent="0.25">
      <c r="A92" s="8">
        <v>855349</v>
      </c>
      <c r="B92" s="8" t="s">
        <v>364</v>
      </c>
      <c r="C92" s="12">
        <v>44399</v>
      </c>
      <c r="D92" s="8">
        <v>2021</v>
      </c>
      <c r="E92" s="8">
        <v>7</v>
      </c>
      <c r="F92" s="8" t="s">
        <v>28</v>
      </c>
      <c r="G92" s="8" t="s">
        <v>234</v>
      </c>
      <c r="H92" s="8" t="s">
        <v>235</v>
      </c>
      <c r="I92" s="8"/>
      <c r="J92" s="8"/>
      <c r="K92" s="8" t="s">
        <v>236</v>
      </c>
      <c r="L92" s="8" t="s">
        <v>474</v>
      </c>
      <c r="M92" s="8" t="s">
        <v>84</v>
      </c>
      <c r="N92" s="8" t="s">
        <v>86</v>
      </c>
      <c r="O92" s="8" t="s">
        <v>88</v>
      </c>
      <c r="P92" s="8" t="s">
        <v>21</v>
      </c>
      <c r="Q92" s="8" t="s">
        <v>426</v>
      </c>
      <c r="R92" s="7" t="s">
        <v>466</v>
      </c>
      <c r="S92" s="8" t="s">
        <v>505</v>
      </c>
      <c r="T92" s="8" t="s">
        <v>61</v>
      </c>
      <c r="U92" s="8" t="s">
        <v>61</v>
      </c>
      <c r="V92" s="7" t="s">
        <v>187</v>
      </c>
      <c r="W92" s="8" t="s">
        <v>30</v>
      </c>
      <c r="X92" s="8" t="s">
        <v>30</v>
      </c>
      <c r="Y92" s="8" t="s">
        <v>30</v>
      </c>
      <c r="Z92" s="8" t="s">
        <v>30</v>
      </c>
      <c r="AA92" s="8" t="s">
        <v>364</v>
      </c>
      <c r="AB92" s="17">
        <f>ROUNDUP(AK92/AH92,0)</f>
        <v>1050</v>
      </c>
      <c r="AC92" s="18" t="s">
        <v>509</v>
      </c>
      <c r="AD92" s="18">
        <f>AB92/1000</f>
        <v>1.05</v>
      </c>
      <c r="AE92" s="18"/>
      <c r="AF92" s="19">
        <f>AL92/AK92</f>
        <v>4.581547619047619</v>
      </c>
      <c r="AG92" s="19">
        <f>AL92/1000</f>
        <v>7.6969999999999997E-2</v>
      </c>
      <c r="AH92" s="20">
        <v>1.6E-2</v>
      </c>
      <c r="AI92" s="8">
        <v>3808919000</v>
      </c>
      <c r="AJ92" s="23">
        <v>17.64</v>
      </c>
      <c r="AK92" s="23">
        <v>16.8</v>
      </c>
      <c r="AL92" s="23">
        <v>76.97</v>
      </c>
    </row>
    <row r="93" spans="1:38" x14ac:dyDescent="0.25">
      <c r="A93" s="8">
        <v>851591</v>
      </c>
      <c r="B93" s="8" t="s">
        <v>364</v>
      </c>
      <c r="C93" s="12">
        <v>44329</v>
      </c>
      <c r="D93" s="8">
        <v>2021</v>
      </c>
      <c r="E93" s="8">
        <v>5</v>
      </c>
      <c r="F93" s="8" t="s">
        <v>28</v>
      </c>
      <c r="G93" s="8" t="s">
        <v>413</v>
      </c>
      <c r="H93" s="8" t="s">
        <v>414</v>
      </c>
      <c r="I93" s="8"/>
      <c r="J93" s="8"/>
      <c r="K93" s="8" t="s">
        <v>155</v>
      </c>
      <c r="L93" s="8"/>
      <c r="M93" s="8" t="s">
        <v>84</v>
      </c>
      <c r="N93" s="8" t="s">
        <v>86</v>
      </c>
      <c r="O93" s="8" t="s">
        <v>175</v>
      </c>
      <c r="P93" s="8" t="s">
        <v>21</v>
      </c>
      <c r="Q93" s="8" t="s">
        <v>452</v>
      </c>
      <c r="R93" s="7" t="s">
        <v>400</v>
      </c>
      <c r="S93" s="8" t="s">
        <v>505</v>
      </c>
      <c r="T93" s="8" t="s">
        <v>453</v>
      </c>
      <c r="U93" s="8" t="s">
        <v>453</v>
      </c>
      <c r="V93" s="7" t="s">
        <v>187</v>
      </c>
      <c r="W93" s="8" t="s">
        <v>30</v>
      </c>
      <c r="X93" s="8" t="s">
        <v>30</v>
      </c>
      <c r="Y93" s="8" t="s">
        <v>30</v>
      </c>
      <c r="Z93" s="8" t="s">
        <v>30</v>
      </c>
      <c r="AA93" s="8" t="s">
        <v>364</v>
      </c>
      <c r="AB93" s="17">
        <f>ROUNDUP(AK93/AH93,0)</f>
        <v>6188</v>
      </c>
      <c r="AC93" s="18" t="s">
        <v>509</v>
      </c>
      <c r="AD93" s="18">
        <f>AB93/1000</f>
        <v>6.1879999999999997</v>
      </c>
      <c r="AE93" s="18"/>
      <c r="AF93" s="19">
        <f>AL93/AK93</f>
        <v>5.7193939393939397</v>
      </c>
      <c r="AG93" s="19">
        <f>AL93/1000</f>
        <v>0.56622000000000006</v>
      </c>
      <c r="AH93" s="20">
        <v>1.6E-2</v>
      </c>
      <c r="AI93" s="8">
        <v>3808911000</v>
      </c>
      <c r="AJ93" s="23">
        <v>113</v>
      </c>
      <c r="AK93" s="23">
        <v>99</v>
      </c>
      <c r="AL93" s="23">
        <v>566.22</v>
      </c>
    </row>
    <row r="94" spans="1:38" x14ac:dyDescent="0.25">
      <c r="A94" s="8">
        <v>855780</v>
      </c>
      <c r="B94" s="8" t="s">
        <v>364</v>
      </c>
      <c r="C94" s="12">
        <v>44406</v>
      </c>
      <c r="D94" s="8">
        <v>2021</v>
      </c>
      <c r="E94" s="8">
        <v>7</v>
      </c>
      <c r="F94" s="8" t="s">
        <v>28</v>
      </c>
      <c r="G94" s="8" t="s">
        <v>234</v>
      </c>
      <c r="H94" s="8" t="s">
        <v>235</v>
      </c>
      <c r="I94" s="8"/>
      <c r="J94" s="8"/>
      <c r="K94" s="8" t="s">
        <v>236</v>
      </c>
      <c r="L94" s="8" t="s">
        <v>474</v>
      </c>
      <c r="M94" s="8" t="s">
        <v>84</v>
      </c>
      <c r="N94" s="8" t="s">
        <v>86</v>
      </c>
      <c r="O94" s="8" t="s">
        <v>88</v>
      </c>
      <c r="P94" s="8" t="s">
        <v>21</v>
      </c>
      <c r="Q94" s="8" t="s">
        <v>475</v>
      </c>
      <c r="R94" s="7" t="s">
        <v>466</v>
      </c>
      <c r="S94" s="8" t="s">
        <v>505</v>
      </c>
      <c r="T94" s="8" t="s">
        <v>61</v>
      </c>
      <c r="U94" s="8" t="s">
        <v>61</v>
      </c>
      <c r="V94" s="7" t="s">
        <v>187</v>
      </c>
      <c r="W94" s="8" t="s">
        <v>30</v>
      </c>
      <c r="X94" s="8" t="s">
        <v>30</v>
      </c>
      <c r="Y94" s="8" t="s">
        <v>30</v>
      </c>
      <c r="Z94" s="8" t="s">
        <v>30</v>
      </c>
      <c r="AA94" s="8" t="s">
        <v>364</v>
      </c>
      <c r="AB94" s="17">
        <f>ROUNDUP(AK94/AH94,0)</f>
        <v>1050</v>
      </c>
      <c r="AC94" s="18" t="s">
        <v>509</v>
      </c>
      <c r="AD94" s="18">
        <f>AB94/1000</f>
        <v>1.05</v>
      </c>
      <c r="AE94" s="18"/>
      <c r="AF94" s="19">
        <f>AL94/AK94</f>
        <v>4.6363095238095235</v>
      </c>
      <c r="AG94" s="19">
        <f>AL94/1000</f>
        <v>7.7890000000000001E-2</v>
      </c>
      <c r="AH94" s="20">
        <v>1.6E-2</v>
      </c>
      <c r="AI94" s="8">
        <v>3808919000</v>
      </c>
      <c r="AJ94" s="23">
        <v>17.64</v>
      </c>
      <c r="AK94" s="23">
        <v>16.8</v>
      </c>
      <c r="AL94" s="23">
        <v>77.89</v>
      </c>
    </row>
    <row r="95" spans="1:38" x14ac:dyDescent="0.25">
      <c r="A95" s="8">
        <v>853780</v>
      </c>
      <c r="B95" s="8" t="s">
        <v>364</v>
      </c>
      <c r="C95" s="12">
        <v>44230</v>
      </c>
      <c r="D95" s="8">
        <v>2021</v>
      </c>
      <c r="E95" s="8">
        <v>2</v>
      </c>
      <c r="F95" s="8" t="s">
        <v>28</v>
      </c>
      <c r="G95" s="8" t="s">
        <v>227</v>
      </c>
      <c r="H95" s="8" t="s">
        <v>103</v>
      </c>
      <c r="I95" s="8"/>
      <c r="J95" s="8"/>
      <c r="K95" s="8" t="s">
        <v>134</v>
      </c>
      <c r="L95" s="8"/>
      <c r="M95" s="8" t="s">
        <v>84</v>
      </c>
      <c r="N95" s="8" t="s">
        <v>84</v>
      </c>
      <c r="O95" s="8" t="s">
        <v>94</v>
      </c>
      <c r="P95" s="8" t="s">
        <v>21</v>
      </c>
      <c r="Q95" s="8" t="s">
        <v>50</v>
      </c>
      <c r="R95" s="7" t="s">
        <v>466</v>
      </c>
      <c r="S95" s="8" t="s">
        <v>505</v>
      </c>
      <c r="T95" s="8" t="s">
        <v>372</v>
      </c>
      <c r="U95" s="8" t="s">
        <v>372</v>
      </c>
      <c r="V95" s="7" t="s">
        <v>372</v>
      </c>
      <c r="W95" s="8" t="s">
        <v>372</v>
      </c>
      <c r="X95" s="8" t="s">
        <v>372</v>
      </c>
      <c r="Y95" s="8" t="s">
        <v>32</v>
      </c>
      <c r="Z95" s="8" t="s">
        <v>32</v>
      </c>
      <c r="AA95" s="8" t="s">
        <v>364</v>
      </c>
      <c r="AB95" s="17">
        <f>ROUNDUP(AK95/AH95,0)</f>
        <v>1819</v>
      </c>
      <c r="AC95" s="18" t="s">
        <v>509</v>
      </c>
      <c r="AD95" s="18">
        <f>AB95/1000</f>
        <v>1.819</v>
      </c>
      <c r="AE95" s="18"/>
      <c r="AF95" s="19">
        <f>AL95/AK95</f>
        <v>7.3958762886597933</v>
      </c>
      <c r="AG95" s="19">
        <f>AL95/1000</f>
        <v>0.21521999999999999</v>
      </c>
      <c r="AH95" s="20">
        <v>1.6E-2</v>
      </c>
      <c r="AI95" s="8">
        <v>3808919000</v>
      </c>
      <c r="AJ95" s="23">
        <v>36.1</v>
      </c>
      <c r="AK95" s="23">
        <v>29.1</v>
      </c>
      <c r="AL95" s="23">
        <v>215.22</v>
      </c>
    </row>
    <row r="96" spans="1:38" x14ac:dyDescent="0.25">
      <c r="A96" s="8">
        <v>853936</v>
      </c>
      <c r="B96" s="8" t="s">
        <v>364</v>
      </c>
      <c r="C96" s="12">
        <v>44273</v>
      </c>
      <c r="D96" s="8">
        <v>2021</v>
      </c>
      <c r="E96" s="8">
        <v>3</v>
      </c>
      <c r="F96" s="8" t="s">
        <v>28</v>
      </c>
      <c r="G96" s="8" t="s">
        <v>227</v>
      </c>
      <c r="H96" s="8" t="s">
        <v>103</v>
      </c>
      <c r="I96" s="8"/>
      <c r="J96" s="8"/>
      <c r="K96" s="8" t="s">
        <v>134</v>
      </c>
      <c r="L96" s="8"/>
      <c r="M96" s="8" t="s">
        <v>84</v>
      </c>
      <c r="N96" s="8" t="s">
        <v>84</v>
      </c>
      <c r="O96" s="8" t="s">
        <v>94</v>
      </c>
      <c r="P96" s="8" t="s">
        <v>21</v>
      </c>
      <c r="Q96" s="8" t="s">
        <v>50</v>
      </c>
      <c r="R96" s="7" t="s">
        <v>466</v>
      </c>
      <c r="S96" s="8" t="s">
        <v>505</v>
      </c>
      <c r="T96" s="8" t="s">
        <v>372</v>
      </c>
      <c r="U96" s="8" t="s">
        <v>372</v>
      </c>
      <c r="V96" s="7" t="s">
        <v>372</v>
      </c>
      <c r="W96" s="8" t="s">
        <v>372</v>
      </c>
      <c r="X96" s="8" t="s">
        <v>372</v>
      </c>
      <c r="Y96" s="8" t="s">
        <v>32</v>
      </c>
      <c r="Z96" s="8" t="s">
        <v>32</v>
      </c>
      <c r="AA96" s="8" t="s">
        <v>364</v>
      </c>
      <c r="AB96" s="17">
        <f>ROUNDUP(AK96/AH96,0)</f>
        <v>34782</v>
      </c>
      <c r="AC96" s="18" t="s">
        <v>509</v>
      </c>
      <c r="AD96" s="18">
        <f>AB96/1000</f>
        <v>34.781999999999996</v>
      </c>
      <c r="AE96" s="18"/>
      <c r="AF96" s="19">
        <f>AL96/AK96</f>
        <v>6.3701168014375558</v>
      </c>
      <c r="AG96" s="19">
        <f>AL96/1000</f>
        <v>3.5449699999999997</v>
      </c>
      <c r="AH96" s="20">
        <v>1.6E-2</v>
      </c>
      <c r="AI96" s="8">
        <v>3808919000</v>
      </c>
      <c r="AJ96" s="23">
        <v>631.5</v>
      </c>
      <c r="AK96" s="23">
        <v>556.5</v>
      </c>
      <c r="AL96" s="23">
        <v>3544.97</v>
      </c>
    </row>
    <row r="97" spans="1:38" x14ac:dyDescent="0.25">
      <c r="A97" s="8">
        <v>852855</v>
      </c>
      <c r="B97" s="8" t="s">
        <v>364</v>
      </c>
      <c r="C97" s="12">
        <v>44452</v>
      </c>
      <c r="D97" s="8">
        <v>2021</v>
      </c>
      <c r="E97" s="8">
        <v>9</v>
      </c>
      <c r="F97" s="8" t="s">
        <v>20</v>
      </c>
      <c r="G97" s="8"/>
      <c r="H97" s="8" t="s">
        <v>467</v>
      </c>
      <c r="I97" s="8" t="s">
        <v>468</v>
      </c>
      <c r="J97" s="8" t="s">
        <v>469</v>
      </c>
      <c r="K97" s="8" t="s">
        <v>470</v>
      </c>
      <c r="L97" s="8"/>
      <c r="M97" s="8" t="s">
        <v>89</v>
      </c>
      <c r="N97" s="8" t="s">
        <v>89</v>
      </c>
      <c r="O97" s="8" t="s">
        <v>84</v>
      </c>
      <c r="P97" s="8" t="s">
        <v>22</v>
      </c>
      <c r="Q97" s="8" t="s">
        <v>471</v>
      </c>
      <c r="R97" s="7" t="s">
        <v>466</v>
      </c>
      <c r="S97" s="8" t="s">
        <v>505</v>
      </c>
      <c r="T97" s="8" t="s">
        <v>159</v>
      </c>
      <c r="U97" s="8" t="s">
        <v>159</v>
      </c>
      <c r="V97" s="7" t="s">
        <v>228</v>
      </c>
      <c r="W97" s="8" t="s">
        <v>472</v>
      </c>
      <c r="X97" s="8"/>
      <c r="Y97" s="7" t="s">
        <v>43</v>
      </c>
      <c r="Z97" s="7" t="s">
        <v>43</v>
      </c>
      <c r="AA97" s="8" t="s">
        <v>364</v>
      </c>
      <c r="AB97" s="17">
        <f>ROUNDUP(AK97/AH97,0)</f>
        <v>122438</v>
      </c>
      <c r="AC97" s="18" t="s">
        <v>509</v>
      </c>
      <c r="AD97" s="18">
        <f>AB97/1000</f>
        <v>122.438</v>
      </c>
      <c r="AE97" s="18"/>
      <c r="AF97" s="19">
        <f>AL97/AK97</f>
        <v>4.7243491577335375</v>
      </c>
      <c r="AG97" s="19">
        <f>AL97/1000</f>
        <v>9.2550000000000008</v>
      </c>
      <c r="AH97" s="20">
        <v>1.6E-2</v>
      </c>
      <c r="AI97" s="8">
        <v>3808919000</v>
      </c>
      <c r="AJ97" s="23">
        <v>2220</v>
      </c>
      <c r="AK97" s="23">
        <v>1959</v>
      </c>
      <c r="AL97" s="23">
        <v>9255</v>
      </c>
    </row>
    <row r="98" spans="1:38" x14ac:dyDescent="0.25">
      <c r="A98" s="8">
        <v>852853</v>
      </c>
      <c r="B98" s="8" t="s">
        <v>364</v>
      </c>
      <c r="C98" s="12">
        <v>44441</v>
      </c>
      <c r="D98" s="8">
        <v>2021</v>
      </c>
      <c r="E98" s="8">
        <v>9</v>
      </c>
      <c r="F98" s="8" t="s">
        <v>20</v>
      </c>
      <c r="G98" s="8"/>
      <c r="H98" s="8" t="s">
        <v>467</v>
      </c>
      <c r="I98" s="8" t="s">
        <v>468</v>
      </c>
      <c r="J98" s="8" t="s">
        <v>469</v>
      </c>
      <c r="K98" s="8" t="s">
        <v>470</v>
      </c>
      <c r="L98" s="8"/>
      <c r="M98" s="8" t="s">
        <v>89</v>
      </c>
      <c r="N98" s="8" t="s">
        <v>89</v>
      </c>
      <c r="O98" s="8" t="s">
        <v>84</v>
      </c>
      <c r="P98" s="8" t="s">
        <v>22</v>
      </c>
      <c r="Q98" s="8" t="s">
        <v>471</v>
      </c>
      <c r="R98" s="7" t="s">
        <v>466</v>
      </c>
      <c r="S98" s="8" t="s">
        <v>505</v>
      </c>
      <c r="T98" s="8" t="s">
        <v>159</v>
      </c>
      <c r="U98" s="8" t="s">
        <v>159</v>
      </c>
      <c r="V98" s="7" t="s">
        <v>228</v>
      </c>
      <c r="W98" s="8" t="s">
        <v>472</v>
      </c>
      <c r="X98" s="8"/>
      <c r="Y98" s="7" t="s">
        <v>43</v>
      </c>
      <c r="Z98" s="7" t="s">
        <v>43</v>
      </c>
      <c r="AA98" s="8" t="s">
        <v>364</v>
      </c>
      <c r="AB98" s="17">
        <f>ROUNDUP(AK98/AH98,0)</f>
        <v>131250</v>
      </c>
      <c r="AC98" s="18" t="s">
        <v>509</v>
      </c>
      <c r="AD98" s="18">
        <f>AB98/1000</f>
        <v>131.25</v>
      </c>
      <c r="AE98" s="18"/>
      <c r="AF98" s="19">
        <f>AL98/AK98</f>
        <v>4.4071428571428575</v>
      </c>
      <c r="AG98" s="19">
        <f>AL98/1000</f>
        <v>9.2550000000000008</v>
      </c>
      <c r="AH98" s="20">
        <v>1.6E-2</v>
      </c>
      <c r="AI98" s="8">
        <v>3808919000</v>
      </c>
      <c r="AJ98" s="23">
        <v>2220</v>
      </c>
      <c r="AK98" s="23">
        <v>2100</v>
      </c>
      <c r="AL98" s="23">
        <v>9255</v>
      </c>
    </row>
    <row r="99" spans="1:38" x14ac:dyDescent="0.25">
      <c r="A99" s="8">
        <v>871120</v>
      </c>
      <c r="B99" s="8" t="s">
        <v>364</v>
      </c>
      <c r="C99" s="12">
        <v>44714</v>
      </c>
      <c r="D99" s="8">
        <v>2022</v>
      </c>
      <c r="E99" s="8">
        <v>6</v>
      </c>
      <c r="F99" s="8" t="s">
        <v>28</v>
      </c>
      <c r="G99" s="8" t="s">
        <v>461</v>
      </c>
      <c r="H99" s="8" t="s">
        <v>462</v>
      </c>
      <c r="I99" s="8"/>
      <c r="J99" s="8"/>
      <c r="K99" s="8" t="s">
        <v>463</v>
      </c>
      <c r="L99" s="8" t="s">
        <v>464</v>
      </c>
      <c r="M99" s="8" t="s">
        <v>84</v>
      </c>
      <c r="N99" s="8" t="s">
        <v>89</v>
      </c>
      <c r="O99" s="8" t="s">
        <v>177</v>
      </c>
      <c r="P99" s="8" t="s">
        <v>21</v>
      </c>
      <c r="Q99" s="8" t="s">
        <v>492</v>
      </c>
      <c r="R99" s="7"/>
      <c r="S99" s="8" t="s">
        <v>505</v>
      </c>
      <c r="T99" s="8" t="s">
        <v>56</v>
      </c>
      <c r="U99" s="8" t="s">
        <v>56</v>
      </c>
      <c r="V99" s="7" t="s">
        <v>172</v>
      </c>
      <c r="W99" s="8" t="s">
        <v>65</v>
      </c>
      <c r="X99" s="8" t="s">
        <v>65</v>
      </c>
      <c r="Y99" s="8" t="s">
        <v>65</v>
      </c>
      <c r="Z99" s="8" t="s">
        <v>65</v>
      </c>
      <c r="AA99" s="8" t="s">
        <v>364</v>
      </c>
      <c r="AB99" s="17">
        <f>ROUNDUP(AK99/AH99,0)</f>
        <v>412</v>
      </c>
      <c r="AC99" s="18" t="s">
        <v>509</v>
      </c>
      <c r="AD99" s="18">
        <f>AB99/1000</f>
        <v>0.41199999999999998</v>
      </c>
      <c r="AE99" s="18"/>
      <c r="AF99" s="19">
        <f>AL99/AK99</f>
        <v>24.47568389057751</v>
      </c>
      <c r="AG99" s="19">
        <f>AL99/1000</f>
        <v>0.16105</v>
      </c>
      <c r="AH99" s="20">
        <v>1.6E-2</v>
      </c>
      <c r="AI99" s="8">
        <v>3808918000</v>
      </c>
      <c r="AJ99" s="23">
        <v>9.01</v>
      </c>
      <c r="AK99" s="23">
        <v>6.58</v>
      </c>
      <c r="AL99" s="23">
        <v>161.05000000000001</v>
      </c>
    </row>
    <row r="100" spans="1:38" x14ac:dyDescent="0.25">
      <c r="A100" s="8">
        <v>870149</v>
      </c>
      <c r="B100" s="8" t="s">
        <v>364</v>
      </c>
      <c r="C100" s="12">
        <v>44735</v>
      </c>
      <c r="D100" s="8">
        <v>2022</v>
      </c>
      <c r="E100" s="8">
        <v>6</v>
      </c>
      <c r="F100" s="8" t="s">
        <v>28</v>
      </c>
      <c r="G100" s="8" t="s">
        <v>166</v>
      </c>
      <c r="H100" s="8" t="s">
        <v>167</v>
      </c>
      <c r="I100" s="8"/>
      <c r="J100" s="8"/>
      <c r="K100" s="8" t="s">
        <v>412</v>
      </c>
      <c r="L100" s="8" t="s">
        <v>488</v>
      </c>
      <c r="M100" s="8" t="s">
        <v>84</v>
      </c>
      <c r="N100" s="8" t="s">
        <v>84</v>
      </c>
      <c r="O100" s="8" t="s">
        <v>93</v>
      </c>
      <c r="P100" s="8" t="s">
        <v>21</v>
      </c>
      <c r="Q100" s="8" t="s">
        <v>489</v>
      </c>
      <c r="R100" s="7" t="s">
        <v>400</v>
      </c>
      <c r="S100" s="8" t="s">
        <v>505</v>
      </c>
      <c r="T100" s="8" t="s">
        <v>372</v>
      </c>
      <c r="U100" s="8" t="s">
        <v>372</v>
      </c>
      <c r="V100" s="7" t="s">
        <v>372</v>
      </c>
      <c r="W100" s="8" t="s">
        <v>60</v>
      </c>
      <c r="X100" s="8" t="s">
        <v>60</v>
      </c>
      <c r="Y100" s="7" t="s">
        <v>60</v>
      </c>
      <c r="Z100" s="7" t="s">
        <v>60</v>
      </c>
      <c r="AA100" s="8" t="s">
        <v>364</v>
      </c>
      <c r="AB100" s="17">
        <f>ROUNDUP(AK100/AH100,0)</f>
        <v>4500</v>
      </c>
      <c r="AC100" s="18" t="s">
        <v>509</v>
      </c>
      <c r="AD100" s="18">
        <f>AB100/1000</f>
        <v>4.5</v>
      </c>
      <c r="AE100" s="18"/>
      <c r="AF100" s="19">
        <f>AL100/AK100</f>
        <v>5.8859722222222226</v>
      </c>
      <c r="AG100" s="19">
        <f>AL100/1000</f>
        <v>0.42379</v>
      </c>
      <c r="AH100" s="20">
        <v>1.6E-2</v>
      </c>
      <c r="AI100" s="8">
        <v>3808911000</v>
      </c>
      <c r="AJ100" s="23">
        <v>72.959999999999994</v>
      </c>
      <c r="AK100" s="23">
        <v>72</v>
      </c>
      <c r="AL100" s="23">
        <v>423.79</v>
      </c>
    </row>
    <row r="101" spans="1:38" x14ac:dyDescent="0.25">
      <c r="A101" s="8">
        <v>870172</v>
      </c>
      <c r="B101" s="8" t="s">
        <v>364</v>
      </c>
      <c r="C101" s="12">
        <v>44742</v>
      </c>
      <c r="D101" s="8">
        <v>2022</v>
      </c>
      <c r="E101" s="8">
        <v>6</v>
      </c>
      <c r="F101" s="8" t="s">
        <v>28</v>
      </c>
      <c r="G101" s="8" t="s">
        <v>166</v>
      </c>
      <c r="H101" s="8" t="s">
        <v>167</v>
      </c>
      <c r="I101" s="8"/>
      <c r="J101" s="8"/>
      <c r="K101" s="8" t="s">
        <v>284</v>
      </c>
      <c r="L101" s="8" t="s">
        <v>459</v>
      </c>
      <c r="M101" s="8" t="s">
        <v>84</v>
      </c>
      <c r="N101" s="8" t="s">
        <v>84</v>
      </c>
      <c r="O101" s="8" t="s">
        <v>176</v>
      </c>
      <c r="P101" s="8" t="s">
        <v>21</v>
      </c>
      <c r="Q101" s="8" t="s">
        <v>455</v>
      </c>
      <c r="R101" s="7" t="s">
        <v>400</v>
      </c>
      <c r="S101" s="8" t="s">
        <v>505</v>
      </c>
      <c r="T101" s="8" t="s">
        <v>372</v>
      </c>
      <c r="U101" s="8" t="s">
        <v>372</v>
      </c>
      <c r="V101" s="7" t="s">
        <v>372</v>
      </c>
      <c r="W101" s="8" t="s">
        <v>60</v>
      </c>
      <c r="X101" s="8" t="s">
        <v>60</v>
      </c>
      <c r="Y101" s="7" t="s">
        <v>60</v>
      </c>
      <c r="Z101" s="7" t="s">
        <v>60</v>
      </c>
      <c r="AA101" s="8" t="s">
        <v>364</v>
      </c>
      <c r="AB101" s="17">
        <f>ROUNDUP(AK101/AH101,0)</f>
        <v>5625</v>
      </c>
      <c r="AC101" s="18" t="s">
        <v>509</v>
      </c>
      <c r="AD101" s="18">
        <f>AB101/1000</f>
        <v>5.625</v>
      </c>
      <c r="AE101" s="18"/>
      <c r="AF101" s="19">
        <f>AL101/AK101</f>
        <v>6.6341111111111113</v>
      </c>
      <c r="AG101" s="19">
        <f>AL101/1000</f>
        <v>0.5970700000000001</v>
      </c>
      <c r="AH101" s="20">
        <v>1.6E-2</v>
      </c>
      <c r="AI101" s="8">
        <v>3808911000</v>
      </c>
      <c r="AJ101" s="23">
        <v>92</v>
      </c>
      <c r="AK101" s="23">
        <v>90</v>
      </c>
      <c r="AL101" s="23">
        <v>597.07000000000005</v>
      </c>
    </row>
    <row r="102" spans="1:38" x14ac:dyDescent="0.25">
      <c r="A102" s="8">
        <v>869862</v>
      </c>
      <c r="B102" s="8" t="s">
        <v>364</v>
      </c>
      <c r="C102" s="12">
        <v>44629</v>
      </c>
      <c r="D102" s="8">
        <v>2022</v>
      </c>
      <c r="E102" s="8">
        <v>3</v>
      </c>
      <c r="F102" s="8" t="s">
        <v>28</v>
      </c>
      <c r="G102" s="8"/>
      <c r="H102" s="8" t="s">
        <v>262</v>
      </c>
      <c r="I102" s="8"/>
      <c r="J102" s="8"/>
      <c r="K102" s="8" t="s">
        <v>481</v>
      </c>
      <c r="L102" s="8" t="s">
        <v>58</v>
      </c>
      <c r="M102" s="8" t="s">
        <v>84</v>
      </c>
      <c r="N102" s="8" t="s">
        <v>89</v>
      </c>
      <c r="O102" s="8" t="s">
        <v>94</v>
      </c>
      <c r="P102" s="8" t="s">
        <v>21</v>
      </c>
      <c r="Q102" s="8" t="s">
        <v>448</v>
      </c>
      <c r="R102" s="7" t="s">
        <v>400</v>
      </c>
      <c r="S102" s="8" t="s">
        <v>505</v>
      </c>
      <c r="T102" s="8" t="s">
        <v>381</v>
      </c>
      <c r="U102" s="8" t="s">
        <v>381</v>
      </c>
      <c r="V102" s="7" t="s">
        <v>186</v>
      </c>
      <c r="W102" s="8" t="s">
        <v>57</v>
      </c>
      <c r="X102" s="8" t="s">
        <v>57</v>
      </c>
      <c r="Y102" s="8" t="s">
        <v>57</v>
      </c>
      <c r="Z102" s="7" t="s">
        <v>79</v>
      </c>
      <c r="AA102" s="8" t="s">
        <v>364</v>
      </c>
      <c r="AB102" s="17">
        <f>ROUNDUP(AK102/AH102,0)</f>
        <v>1722</v>
      </c>
      <c r="AC102" s="18" t="s">
        <v>509</v>
      </c>
      <c r="AD102" s="18">
        <f>AB102/1000</f>
        <v>1.722</v>
      </c>
      <c r="AE102" s="18"/>
      <c r="AF102" s="19">
        <f>AL102/AK102</f>
        <v>4.5864197530864201</v>
      </c>
      <c r="AG102" s="19">
        <f>AL102/1000</f>
        <v>0.12631000000000001</v>
      </c>
      <c r="AH102" s="20">
        <v>1.6E-2</v>
      </c>
      <c r="AI102" s="8">
        <v>3808911000</v>
      </c>
      <c r="AJ102" s="23">
        <v>28.14</v>
      </c>
      <c r="AK102" s="23">
        <v>27.54</v>
      </c>
      <c r="AL102" s="23">
        <v>126.31</v>
      </c>
    </row>
    <row r="103" spans="1:38" x14ac:dyDescent="0.25">
      <c r="A103" s="8">
        <v>871288</v>
      </c>
      <c r="B103" s="8" t="s">
        <v>364</v>
      </c>
      <c r="C103" s="12">
        <v>44742</v>
      </c>
      <c r="D103" s="8">
        <v>2022</v>
      </c>
      <c r="E103" s="8">
        <v>6</v>
      </c>
      <c r="F103" s="8" t="s">
        <v>20</v>
      </c>
      <c r="G103" s="8"/>
      <c r="H103" s="8" t="s">
        <v>493</v>
      </c>
      <c r="I103" s="8" t="s">
        <v>494</v>
      </c>
      <c r="J103" s="8" t="s">
        <v>469</v>
      </c>
      <c r="K103" s="8" t="s">
        <v>470</v>
      </c>
      <c r="L103" s="8" t="s">
        <v>478</v>
      </c>
      <c r="M103" s="8" t="s">
        <v>89</v>
      </c>
      <c r="N103" s="8" t="s">
        <v>89</v>
      </c>
      <c r="O103" s="8" t="s">
        <v>84</v>
      </c>
      <c r="P103" s="8" t="s">
        <v>26</v>
      </c>
      <c r="Q103" s="8" t="s">
        <v>495</v>
      </c>
      <c r="R103" s="7"/>
      <c r="S103" s="8" t="s">
        <v>505</v>
      </c>
      <c r="T103" s="8" t="s">
        <v>64</v>
      </c>
      <c r="U103" s="8" t="s">
        <v>64</v>
      </c>
      <c r="V103" s="7" t="s">
        <v>64</v>
      </c>
      <c r="W103" s="8" t="s">
        <v>64</v>
      </c>
      <c r="X103" s="8" t="s">
        <v>64</v>
      </c>
      <c r="Y103" s="7" t="s">
        <v>49</v>
      </c>
      <c r="Z103" s="7" t="s">
        <v>49</v>
      </c>
      <c r="AA103" s="8" t="s">
        <v>364</v>
      </c>
      <c r="AB103" s="17">
        <f>ROUNDUP(AK103/AH103,0)</f>
        <v>317750</v>
      </c>
      <c r="AC103" s="18" t="s">
        <v>509</v>
      </c>
      <c r="AD103" s="18">
        <f>AB103/1000</f>
        <v>317.75</v>
      </c>
      <c r="AE103" s="18"/>
      <c r="AF103" s="19">
        <f>AL103/AK103</f>
        <v>3.409756097560976</v>
      </c>
      <c r="AG103" s="19">
        <f>AL103/1000</f>
        <v>17.3352</v>
      </c>
      <c r="AH103" s="20">
        <v>1.6E-2</v>
      </c>
      <c r="AI103" s="8">
        <v>3808918000</v>
      </c>
      <c r="AJ103" s="23">
        <v>5580</v>
      </c>
      <c r="AK103" s="23">
        <v>5084</v>
      </c>
      <c r="AL103" s="23">
        <v>17335.2</v>
      </c>
    </row>
    <row r="104" spans="1:38" x14ac:dyDescent="0.25">
      <c r="A104" s="8">
        <v>869837</v>
      </c>
      <c r="B104" s="8" t="s">
        <v>364</v>
      </c>
      <c r="C104" s="12">
        <v>44614</v>
      </c>
      <c r="D104" s="8">
        <v>2022</v>
      </c>
      <c r="E104" s="8">
        <v>2</v>
      </c>
      <c r="F104" s="8" t="s">
        <v>20</v>
      </c>
      <c r="G104" s="8"/>
      <c r="H104" s="8" t="s">
        <v>447</v>
      </c>
      <c r="I104" s="8" t="s">
        <v>375</v>
      </c>
      <c r="J104" s="8" t="s">
        <v>310</v>
      </c>
      <c r="K104" s="8" t="s">
        <v>394</v>
      </c>
      <c r="L104" s="8">
        <v>1</v>
      </c>
      <c r="M104" s="8" t="s">
        <v>89</v>
      </c>
      <c r="N104" s="8" t="s">
        <v>89</v>
      </c>
      <c r="O104" s="8" t="s">
        <v>84</v>
      </c>
      <c r="P104" s="8" t="s">
        <v>27</v>
      </c>
      <c r="Q104" s="8" t="s">
        <v>450</v>
      </c>
      <c r="R104" s="7" t="s">
        <v>400</v>
      </c>
      <c r="S104" s="8" t="s">
        <v>505</v>
      </c>
      <c r="T104" s="8" t="s">
        <v>449</v>
      </c>
      <c r="U104" s="8" t="s">
        <v>449</v>
      </c>
      <c r="V104" s="8" t="s">
        <v>152</v>
      </c>
      <c r="W104" s="8" t="s">
        <v>205</v>
      </c>
      <c r="X104" s="8" t="s">
        <v>205</v>
      </c>
      <c r="Y104" s="8" t="s">
        <v>205</v>
      </c>
      <c r="Z104" s="7" t="s">
        <v>79</v>
      </c>
      <c r="AA104" s="8" t="s">
        <v>364</v>
      </c>
      <c r="AB104" s="17">
        <f>ROUNDUP(AK104/AH104,0)</f>
        <v>1534000</v>
      </c>
      <c r="AC104" s="18" t="s">
        <v>509</v>
      </c>
      <c r="AD104" s="18">
        <f>AB104/1000</f>
        <v>1534</v>
      </c>
      <c r="AE104" s="18"/>
      <c r="AF104" s="19">
        <f>AL104/AK104</f>
        <v>1.3181738917861798</v>
      </c>
      <c r="AG104" s="19">
        <f>AL104/1000</f>
        <v>32.353259999999999</v>
      </c>
      <c r="AH104" s="20">
        <v>1.6E-2</v>
      </c>
      <c r="AI104" s="8">
        <v>3808911000</v>
      </c>
      <c r="AJ104" s="23">
        <v>25844</v>
      </c>
      <c r="AK104" s="23">
        <v>24544</v>
      </c>
      <c r="AL104" s="23">
        <v>32353.26</v>
      </c>
    </row>
    <row r="105" spans="1:38" x14ac:dyDescent="0.25">
      <c r="A105" s="8">
        <v>869765</v>
      </c>
      <c r="B105" s="8" t="s">
        <v>364</v>
      </c>
      <c r="C105" s="12">
        <v>44588</v>
      </c>
      <c r="D105" s="8">
        <v>2022</v>
      </c>
      <c r="E105" s="8">
        <v>1</v>
      </c>
      <c r="F105" s="8" t="s">
        <v>20</v>
      </c>
      <c r="G105" s="8"/>
      <c r="H105" s="8" t="s">
        <v>393</v>
      </c>
      <c r="I105" s="8" t="s">
        <v>375</v>
      </c>
      <c r="J105" s="8" t="s">
        <v>310</v>
      </c>
      <c r="K105" s="8" t="s">
        <v>394</v>
      </c>
      <c r="L105" s="8">
        <v>1</v>
      </c>
      <c r="M105" s="8" t="s">
        <v>89</v>
      </c>
      <c r="N105" s="8" t="s">
        <v>89</v>
      </c>
      <c r="O105" s="8" t="s">
        <v>84</v>
      </c>
      <c r="P105" s="8" t="s">
        <v>27</v>
      </c>
      <c r="Q105" s="8" t="s">
        <v>479</v>
      </c>
      <c r="R105" s="7" t="s">
        <v>400</v>
      </c>
      <c r="S105" s="8" t="s">
        <v>505</v>
      </c>
      <c r="T105" s="8" t="s">
        <v>449</v>
      </c>
      <c r="U105" s="8" t="s">
        <v>449</v>
      </c>
      <c r="V105" s="8" t="s">
        <v>152</v>
      </c>
      <c r="W105" s="8" t="s">
        <v>205</v>
      </c>
      <c r="X105" s="8" t="s">
        <v>205</v>
      </c>
      <c r="Y105" s="8" t="s">
        <v>205</v>
      </c>
      <c r="Z105" s="7" t="s">
        <v>79</v>
      </c>
      <c r="AA105" s="8" t="s">
        <v>364</v>
      </c>
      <c r="AB105" s="17">
        <f>ROUNDUP(AK105/AH105,0)</f>
        <v>2501000</v>
      </c>
      <c r="AC105" s="18" t="s">
        <v>509</v>
      </c>
      <c r="AD105" s="18">
        <f>AB105/1000</f>
        <v>2501</v>
      </c>
      <c r="AE105" s="18"/>
      <c r="AF105" s="19">
        <f>AL105/AK105</f>
        <v>1.8838494602159135</v>
      </c>
      <c r="AG105" s="19">
        <f>AL105/1000</f>
        <v>75.384119999999996</v>
      </c>
      <c r="AH105" s="20">
        <v>1.6E-2</v>
      </c>
      <c r="AI105" s="8">
        <v>3808911000</v>
      </c>
      <c r="AJ105" s="23">
        <v>44317.72</v>
      </c>
      <c r="AK105" s="23">
        <v>40016</v>
      </c>
      <c r="AL105" s="23">
        <v>75384.12</v>
      </c>
    </row>
    <row r="106" spans="1:38" x14ac:dyDescent="0.25">
      <c r="A106" s="8">
        <v>869852</v>
      </c>
      <c r="B106" s="8" t="s">
        <v>364</v>
      </c>
      <c r="C106" s="12">
        <v>44624</v>
      </c>
      <c r="D106" s="8">
        <v>2022</v>
      </c>
      <c r="E106" s="8">
        <v>3</v>
      </c>
      <c r="F106" s="8" t="s">
        <v>20</v>
      </c>
      <c r="G106" s="8"/>
      <c r="H106" s="8" t="s">
        <v>46</v>
      </c>
      <c r="I106" s="8">
        <v>1</v>
      </c>
      <c r="J106" s="8" t="s">
        <v>120</v>
      </c>
      <c r="K106" s="8" t="s">
        <v>206</v>
      </c>
      <c r="L106" s="8">
        <v>1</v>
      </c>
      <c r="M106" s="8" t="s">
        <v>90</v>
      </c>
      <c r="N106" s="8" t="s">
        <v>90</v>
      </c>
      <c r="O106" s="8" t="s">
        <v>84</v>
      </c>
      <c r="P106" s="8" t="s">
        <v>21</v>
      </c>
      <c r="Q106" s="8" t="s">
        <v>83</v>
      </c>
      <c r="R106" s="7" t="s">
        <v>400</v>
      </c>
      <c r="S106" s="8" t="s">
        <v>505</v>
      </c>
      <c r="T106" s="8" t="s">
        <v>45</v>
      </c>
      <c r="U106" s="8" t="s">
        <v>45</v>
      </c>
      <c r="V106" s="8" t="s">
        <v>45</v>
      </c>
      <c r="W106" s="8" t="s">
        <v>33</v>
      </c>
      <c r="X106" s="8" t="s">
        <v>33</v>
      </c>
      <c r="Y106" s="8" t="s">
        <v>33</v>
      </c>
      <c r="Z106" s="8" t="s">
        <v>33</v>
      </c>
      <c r="AA106" s="8" t="s">
        <v>364</v>
      </c>
      <c r="AB106" s="17">
        <f>ROUNDUP(AK106/AH106,0)</f>
        <v>2249174</v>
      </c>
      <c r="AC106" s="18" t="s">
        <v>509</v>
      </c>
      <c r="AD106" s="18">
        <f>AB106/1000</f>
        <v>2249.174</v>
      </c>
      <c r="AE106" s="18"/>
      <c r="AF106" s="19">
        <f>AL106/AK106</f>
        <v>1.4471232066673392</v>
      </c>
      <c r="AG106" s="19">
        <f>AL106/1000</f>
        <v>52.077289999999998</v>
      </c>
      <c r="AH106" s="20">
        <v>1.6E-2</v>
      </c>
      <c r="AI106" s="8">
        <v>3808911000</v>
      </c>
      <c r="AJ106" s="23">
        <v>39790.080000000002</v>
      </c>
      <c r="AK106" s="23">
        <v>35986.769999999997</v>
      </c>
      <c r="AL106" s="23">
        <v>52077.29</v>
      </c>
    </row>
    <row r="107" spans="1:38" x14ac:dyDescent="0.25">
      <c r="A107" s="8">
        <v>870039</v>
      </c>
      <c r="B107" s="8" t="s">
        <v>364</v>
      </c>
      <c r="C107" s="12">
        <v>44692</v>
      </c>
      <c r="D107" s="8">
        <v>2022</v>
      </c>
      <c r="E107" s="8">
        <v>5</v>
      </c>
      <c r="F107" s="8" t="s">
        <v>20</v>
      </c>
      <c r="G107" s="8"/>
      <c r="H107" s="8" t="s">
        <v>37</v>
      </c>
      <c r="I107" s="8" t="s">
        <v>487</v>
      </c>
      <c r="J107" s="8" t="s">
        <v>120</v>
      </c>
      <c r="K107" s="8" t="s">
        <v>206</v>
      </c>
      <c r="L107" s="8" t="s">
        <v>444</v>
      </c>
      <c r="M107" s="8" t="s">
        <v>90</v>
      </c>
      <c r="N107" s="8" t="s">
        <v>90</v>
      </c>
      <c r="O107" s="8" t="s">
        <v>84</v>
      </c>
      <c r="P107" s="8" t="s">
        <v>21</v>
      </c>
      <c r="Q107" s="8" t="s">
        <v>83</v>
      </c>
      <c r="R107" s="7" t="s">
        <v>400</v>
      </c>
      <c r="S107" s="8" t="s">
        <v>505</v>
      </c>
      <c r="T107" s="8" t="s">
        <v>45</v>
      </c>
      <c r="U107" s="8" t="s">
        <v>45</v>
      </c>
      <c r="V107" s="8" t="s">
        <v>45</v>
      </c>
      <c r="W107" s="8" t="s">
        <v>33</v>
      </c>
      <c r="X107" s="8" t="s">
        <v>33</v>
      </c>
      <c r="Y107" s="8" t="s">
        <v>33</v>
      </c>
      <c r="Z107" s="8" t="s">
        <v>33</v>
      </c>
      <c r="AA107" s="8" t="s">
        <v>364</v>
      </c>
      <c r="AB107" s="17">
        <f>ROUNDUP(AK107/AH107,0)</f>
        <v>749725</v>
      </c>
      <c r="AC107" s="18" t="s">
        <v>509</v>
      </c>
      <c r="AD107" s="18">
        <f>AB107/1000</f>
        <v>749.72500000000002</v>
      </c>
      <c r="AE107" s="18"/>
      <c r="AF107" s="19">
        <f>AL107/AK107</f>
        <v>2.3763658144368054</v>
      </c>
      <c r="AG107" s="19">
        <f>AL107/1000</f>
        <v>28.50591</v>
      </c>
      <c r="AH107" s="20">
        <v>1.6E-2</v>
      </c>
      <c r="AI107" s="8">
        <v>3808911000</v>
      </c>
      <c r="AJ107" s="23">
        <v>13263.36</v>
      </c>
      <c r="AK107" s="23">
        <v>11995.59</v>
      </c>
      <c r="AL107" s="23">
        <v>28505.91</v>
      </c>
    </row>
    <row r="108" spans="1:38" x14ac:dyDescent="0.25">
      <c r="A108" s="8">
        <v>869804</v>
      </c>
      <c r="B108" s="8" t="s">
        <v>364</v>
      </c>
      <c r="C108" s="12">
        <v>44600</v>
      </c>
      <c r="D108" s="8">
        <v>2022</v>
      </c>
      <c r="E108" s="8">
        <v>2</v>
      </c>
      <c r="F108" s="8" t="s">
        <v>20</v>
      </c>
      <c r="G108" s="8"/>
      <c r="H108" s="8" t="s">
        <v>81</v>
      </c>
      <c r="I108" s="8">
        <v>3</v>
      </c>
      <c r="J108" s="8" t="s">
        <v>130</v>
      </c>
      <c r="K108" s="8" t="s">
        <v>131</v>
      </c>
      <c r="L108" s="8">
        <v>1</v>
      </c>
      <c r="M108" s="8" t="s">
        <v>86</v>
      </c>
      <c r="N108" s="8" t="s">
        <v>86</v>
      </c>
      <c r="O108" s="8" t="s">
        <v>84</v>
      </c>
      <c r="P108" s="8" t="s">
        <v>27</v>
      </c>
      <c r="Q108" s="8" t="s">
        <v>480</v>
      </c>
      <c r="R108" s="7" t="s">
        <v>400</v>
      </c>
      <c r="S108" s="8" t="s">
        <v>505</v>
      </c>
      <c r="T108" s="8" t="s">
        <v>51</v>
      </c>
      <c r="U108" s="8" t="s">
        <v>51</v>
      </c>
      <c r="V108" s="7" t="s">
        <v>51</v>
      </c>
      <c r="W108" s="8" t="s">
        <v>44</v>
      </c>
      <c r="X108" s="8" t="s">
        <v>44</v>
      </c>
      <c r="Y108" s="7" t="s">
        <v>44</v>
      </c>
      <c r="Z108" s="7" t="s">
        <v>44</v>
      </c>
      <c r="AA108" s="8" t="s">
        <v>364</v>
      </c>
      <c r="AB108" s="17">
        <f>ROUNDUP(AK108/AH108,0)</f>
        <v>1305938</v>
      </c>
      <c r="AC108" s="18" t="s">
        <v>509</v>
      </c>
      <c r="AD108" s="18">
        <f>AB108/1000</f>
        <v>1305.9380000000001</v>
      </c>
      <c r="AE108" s="18"/>
      <c r="AF108" s="19">
        <f>AL108/AK108</f>
        <v>2.2455223737736301</v>
      </c>
      <c r="AG108" s="19">
        <f>AL108/1000</f>
        <v>46.920190000000005</v>
      </c>
      <c r="AH108" s="20">
        <v>1.6E-2</v>
      </c>
      <c r="AI108" s="8">
        <v>3808911000</v>
      </c>
      <c r="AJ108" s="23">
        <v>22428</v>
      </c>
      <c r="AK108" s="23">
        <v>20895</v>
      </c>
      <c r="AL108" s="23">
        <v>46920.19</v>
      </c>
    </row>
    <row r="109" spans="1:38" x14ac:dyDescent="0.25">
      <c r="A109" s="8">
        <v>869970</v>
      </c>
      <c r="B109" s="8" t="s">
        <v>364</v>
      </c>
      <c r="C109" s="12">
        <v>44666</v>
      </c>
      <c r="D109" s="8">
        <v>2022</v>
      </c>
      <c r="E109" s="8">
        <v>4</v>
      </c>
      <c r="F109" s="8" t="s">
        <v>20</v>
      </c>
      <c r="G109" s="8"/>
      <c r="H109" s="8" t="s">
        <v>41</v>
      </c>
      <c r="I109" s="8" t="s">
        <v>485</v>
      </c>
      <c r="J109" s="8" t="s">
        <v>197</v>
      </c>
      <c r="K109" s="8" t="s">
        <v>244</v>
      </c>
      <c r="L109" s="8" t="s">
        <v>446</v>
      </c>
      <c r="M109" s="8" t="s">
        <v>86</v>
      </c>
      <c r="N109" s="8" t="s">
        <v>86</v>
      </c>
      <c r="O109" s="8" t="s">
        <v>84</v>
      </c>
      <c r="P109" s="8" t="s">
        <v>27</v>
      </c>
      <c r="Q109" s="8" t="s">
        <v>486</v>
      </c>
      <c r="R109" s="7" t="s">
        <v>400</v>
      </c>
      <c r="S109" s="8" t="s">
        <v>505</v>
      </c>
      <c r="T109" s="8" t="s">
        <v>187</v>
      </c>
      <c r="U109" s="8" t="s">
        <v>187</v>
      </c>
      <c r="V109" s="7" t="s">
        <v>187</v>
      </c>
      <c r="W109" s="8" t="s">
        <v>30</v>
      </c>
      <c r="X109" s="8" t="s">
        <v>30</v>
      </c>
      <c r="Y109" s="8" t="s">
        <v>30</v>
      </c>
      <c r="Z109" s="8" t="s">
        <v>30</v>
      </c>
      <c r="AA109" s="8" t="s">
        <v>364</v>
      </c>
      <c r="AB109" s="17">
        <f>ROUNDUP(AK109/AH109,0)</f>
        <v>1231425</v>
      </c>
      <c r="AC109" s="18" t="s">
        <v>509</v>
      </c>
      <c r="AD109" s="18">
        <f>AB109/1000</f>
        <v>1231.425</v>
      </c>
      <c r="AE109" s="18"/>
      <c r="AF109" s="19">
        <f>AL109/AK109</f>
        <v>1.4214502507257851</v>
      </c>
      <c r="AG109" s="19">
        <f>AL109/1000</f>
        <v>28.006550000000001</v>
      </c>
      <c r="AH109" s="20">
        <v>1.6E-2</v>
      </c>
      <c r="AI109" s="8">
        <v>3808911000</v>
      </c>
      <c r="AJ109" s="23">
        <v>21569.279999999999</v>
      </c>
      <c r="AK109" s="23">
        <v>19702.8</v>
      </c>
      <c r="AL109" s="23">
        <v>28006.55</v>
      </c>
    </row>
    <row r="110" spans="1:38" x14ac:dyDescent="0.25">
      <c r="A110" s="8">
        <v>869931</v>
      </c>
      <c r="B110" s="8" t="s">
        <v>364</v>
      </c>
      <c r="C110" s="12">
        <v>44648</v>
      </c>
      <c r="D110" s="8">
        <v>2022</v>
      </c>
      <c r="E110" s="8">
        <v>3</v>
      </c>
      <c r="F110" s="8" t="s">
        <v>28</v>
      </c>
      <c r="G110" s="8" t="s">
        <v>413</v>
      </c>
      <c r="H110" s="8" t="s">
        <v>414</v>
      </c>
      <c r="I110" s="8"/>
      <c r="J110" s="8"/>
      <c r="K110" s="8" t="s">
        <v>482</v>
      </c>
      <c r="L110" s="8">
        <v>1</v>
      </c>
      <c r="M110" s="8" t="s">
        <v>84</v>
      </c>
      <c r="N110" s="8" t="s">
        <v>86</v>
      </c>
      <c r="O110" s="8" t="s">
        <v>87</v>
      </c>
      <c r="P110" s="8" t="s">
        <v>21</v>
      </c>
      <c r="Q110" s="8" t="s">
        <v>484</v>
      </c>
      <c r="R110" s="7" t="s">
        <v>400</v>
      </c>
      <c r="S110" s="8" t="s">
        <v>505</v>
      </c>
      <c r="T110" s="8" t="s">
        <v>62</v>
      </c>
      <c r="U110" s="8" t="s">
        <v>62</v>
      </c>
      <c r="V110" s="7" t="s">
        <v>35</v>
      </c>
      <c r="W110" s="8" t="s">
        <v>30</v>
      </c>
      <c r="X110" s="8" t="s">
        <v>30</v>
      </c>
      <c r="Y110" s="8" t="s">
        <v>30</v>
      </c>
      <c r="Z110" s="8" t="s">
        <v>30</v>
      </c>
      <c r="AA110" s="8" t="s">
        <v>364</v>
      </c>
      <c r="AB110" s="17">
        <f>ROUNDUP(AK110/AH110,0)</f>
        <v>21000</v>
      </c>
      <c r="AC110" s="18" t="s">
        <v>509</v>
      </c>
      <c r="AD110" s="18">
        <f>AB110/1000</f>
        <v>21</v>
      </c>
      <c r="AE110" s="18"/>
      <c r="AF110" s="19">
        <f>AL110/AK110</f>
        <v>2.1428571428571428</v>
      </c>
      <c r="AG110" s="19">
        <f>AL110/1000</f>
        <v>0.72</v>
      </c>
      <c r="AH110" s="20">
        <v>1.6E-2</v>
      </c>
      <c r="AI110" s="8">
        <v>3808911000</v>
      </c>
      <c r="AJ110" s="23">
        <v>378</v>
      </c>
      <c r="AK110" s="23">
        <v>336</v>
      </c>
      <c r="AL110" s="23">
        <v>720</v>
      </c>
    </row>
    <row r="111" spans="1:38" x14ac:dyDescent="0.25">
      <c r="A111" s="8">
        <v>869923</v>
      </c>
      <c r="B111" s="8" t="s">
        <v>364</v>
      </c>
      <c r="C111" s="12">
        <v>44645</v>
      </c>
      <c r="D111" s="8">
        <v>2022</v>
      </c>
      <c r="E111" s="8">
        <v>3</v>
      </c>
      <c r="F111" s="8" t="s">
        <v>28</v>
      </c>
      <c r="G111" s="8" t="s">
        <v>413</v>
      </c>
      <c r="H111" s="8" t="s">
        <v>414</v>
      </c>
      <c r="I111" s="8"/>
      <c r="J111" s="8"/>
      <c r="K111" s="8" t="s">
        <v>482</v>
      </c>
      <c r="L111" s="8">
        <v>1</v>
      </c>
      <c r="M111" s="8" t="s">
        <v>84</v>
      </c>
      <c r="N111" s="8" t="s">
        <v>86</v>
      </c>
      <c r="O111" s="8" t="s">
        <v>87</v>
      </c>
      <c r="P111" s="8" t="s">
        <v>21</v>
      </c>
      <c r="Q111" s="8" t="s">
        <v>483</v>
      </c>
      <c r="R111" s="7" t="s">
        <v>400</v>
      </c>
      <c r="S111" s="8" t="s">
        <v>505</v>
      </c>
      <c r="T111" s="8" t="s">
        <v>62</v>
      </c>
      <c r="U111" s="8" t="s">
        <v>62</v>
      </c>
      <c r="V111" s="7" t="s">
        <v>35</v>
      </c>
      <c r="W111" s="8" t="s">
        <v>30</v>
      </c>
      <c r="X111" s="8" t="s">
        <v>30</v>
      </c>
      <c r="Y111" s="8" t="s">
        <v>30</v>
      </c>
      <c r="Z111" s="8" t="s">
        <v>30</v>
      </c>
      <c r="AA111" s="8" t="s">
        <v>364</v>
      </c>
      <c r="AB111" s="17">
        <f>ROUNDUP(AK111/AH111,0)</f>
        <v>10500</v>
      </c>
      <c r="AC111" s="18" t="s">
        <v>509</v>
      </c>
      <c r="AD111" s="18">
        <f>AB111/1000</f>
        <v>10.5</v>
      </c>
      <c r="AE111" s="18"/>
      <c r="AF111" s="19">
        <f>AL111/AK111</f>
        <v>2.1428571428571428</v>
      </c>
      <c r="AG111" s="19">
        <f>AL111/1000</f>
        <v>0.36</v>
      </c>
      <c r="AH111" s="20">
        <v>1.6E-2</v>
      </c>
      <c r="AI111" s="8">
        <v>3808911000</v>
      </c>
      <c r="AJ111" s="23">
        <v>189</v>
      </c>
      <c r="AK111" s="23">
        <v>168</v>
      </c>
      <c r="AL111" s="23">
        <v>360</v>
      </c>
    </row>
    <row r="112" spans="1:38" x14ac:dyDescent="0.25">
      <c r="A112" s="8">
        <v>870162</v>
      </c>
      <c r="B112" s="8" t="s">
        <v>364</v>
      </c>
      <c r="C112" s="12">
        <v>44741</v>
      </c>
      <c r="D112" s="8">
        <v>2022</v>
      </c>
      <c r="E112" s="8">
        <v>6</v>
      </c>
      <c r="F112" s="8" t="s">
        <v>28</v>
      </c>
      <c r="G112" s="8" t="s">
        <v>413</v>
      </c>
      <c r="H112" s="8" t="s">
        <v>414</v>
      </c>
      <c r="I112" s="8"/>
      <c r="J112" s="8"/>
      <c r="K112" s="8" t="s">
        <v>134</v>
      </c>
      <c r="L112" s="8" t="s">
        <v>490</v>
      </c>
      <c r="M112" s="8" t="s">
        <v>84</v>
      </c>
      <c r="N112" s="8" t="s">
        <v>86</v>
      </c>
      <c r="O112" s="8" t="s">
        <v>94</v>
      </c>
      <c r="P112" s="8" t="s">
        <v>21</v>
      </c>
      <c r="Q112" s="8" t="s">
        <v>406</v>
      </c>
      <c r="R112" s="7" t="s">
        <v>400</v>
      </c>
      <c r="S112" s="8" t="s">
        <v>505</v>
      </c>
      <c r="T112" s="8" t="s">
        <v>453</v>
      </c>
      <c r="U112" s="8" t="s">
        <v>453</v>
      </c>
      <c r="V112" s="7" t="s">
        <v>187</v>
      </c>
      <c r="W112" s="8" t="s">
        <v>30</v>
      </c>
      <c r="X112" s="8" t="s">
        <v>30</v>
      </c>
      <c r="Y112" s="8" t="s">
        <v>30</v>
      </c>
      <c r="Z112" s="8" t="s">
        <v>30</v>
      </c>
      <c r="AA112" s="8" t="s">
        <v>364</v>
      </c>
      <c r="AB112" s="17">
        <f>ROUNDUP(AK112/AH112,0)</f>
        <v>15313</v>
      </c>
      <c r="AC112" s="18" t="s">
        <v>509</v>
      </c>
      <c r="AD112" s="18">
        <f>AB112/1000</f>
        <v>15.313000000000001</v>
      </c>
      <c r="AE112" s="18"/>
      <c r="AF112" s="19">
        <f>AL112/AK112</f>
        <v>12.979551020408163</v>
      </c>
      <c r="AG112" s="19">
        <f>AL112/1000</f>
        <v>3.1799899999999997</v>
      </c>
      <c r="AH112" s="20">
        <v>1.6E-2</v>
      </c>
      <c r="AI112" s="8">
        <v>3808911000</v>
      </c>
      <c r="AJ112" s="23">
        <v>278</v>
      </c>
      <c r="AK112" s="23">
        <v>245</v>
      </c>
      <c r="AL112" s="23">
        <v>3179.99</v>
      </c>
    </row>
    <row r="113" spans="1:38" x14ac:dyDescent="0.25">
      <c r="A113" s="8">
        <v>871170</v>
      </c>
      <c r="B113" s="8" t="s">
        <v>364</v>
      </c>
      <c r="C113" s="12">
        <v>44722</v>
      </c>
      <c r="D113" s="8">
        <v>2022</v>
      </c>
      <c r="E113" s="8">
        <v>6</v>
      </c>
      <c r="F113" s="8" t="s">
        <v>28</v>
      </c>
      <c r="G113" s="8" t="s">
        <v>227</v>
      </c>
      <c r="H113" s="8" t="s">
        <v>103</v>
      </c>
      <c r="I113" s="8"/>
      <c r="J113" s="8"/>
      <c r="K113" s="8" t="s">
        <v>134</v>
      </c>
      <c r="L113" s="8" t="s">
        <v>317</v>
      </c>
      <c r="M113" s="8" t="s">
        <v>84</v>
      </c>
      <c r="N113" s="8" t="s">
        <v>84</v>
      </c>
      <c r="O113" s="8" t="s">
        <v>94</v>
      </c>
      <c r="P113" s="8" t="s">
        <v>21</v>
      </c>
      <c r="Q113" s="8" t="s">
        <v>50</v>
      </c>
      <c r="R113" s="7"/>
      <c r="S113" s="8" t="s">
        <v>505</v>
      </c>
      <c r="T113" s="8" t="s">
        <v>372</v>
      </c>
      <c r="U113" s="8" t="s">
        <v>372</v>
      </c>
      <c r="V113" s="7" t="s">
        <v>372</v>
      </c>
      <c r="W113" s="8" t="s">
        <v>372</v>
      </c>
      <c r="X113" s="8" t="s">
        <v>372</v>
      </c>
      <c r="Y113" s="8" t="s">
        <v>32</v>
      </c>
      <c r="Z113" s="8" t="s">
        <v>32</v>
      </c>
      <c r="AA113" s="8" t="s">
        <v>364</v>
      </c>
      <c r="AB113" s="17">
        <f>ROUNDUP(AK113/AH113,0)</f>
        <v>18019</v>
      </c>
      <c r="AC113" s="18" t="s">
        <v>509</v>
      </c>
      <c r="AD113" s="18">
        <f>AB113/1000</f>
        <v>18.018999999999998</v>
      </c>
      <c r="AE113" s="18"/>
      <c r="AF113" s="19">
        <f>AL113/AK113</f>
        <v>15.530229976759513</v>
      </c>
      <c r="AG113" s="19">
        <f>AL113/1000</f>
        <v>4.4772100000000004</v>
      </c>
      <c r="AH113" s="20">
        <v>1.6E-2</v>
      </c>
      <c r="AI113" s="8">
        <v>3808918000</v>
      </c>
      <c r="AJ113" s="23">
        <v>340.49</v>
      </c>
      <c r="AK113" s="23">
        <v>288.29000000000002</v>
      </c>
      <c r="AL113" s="23">
        <v>4477.21</v>
      </c>
    </row>
    <row r="114" spans="1:38" x14ac:dyDescent="0.25">
      <c r="A114" s="8">
        <v>870347</v>
      </c>
      <c r="B114" s="8" t="s">
        <v>364</v>
      </c>
      <c r="C114" s="12">
        <v>44585</v>
      </c>
      <c r="D114" s="8">
        <v>2022</v>
      </c>
      <c r="E114" s="8">
        <v>1</v>
      </c>
      <c r="F114" s="8" t="s">
        <v>20</v>
      </c>
      <c r="G114" s="8"/>
      <c r="H114" s="8" t="s">
        <v>384</v>
      </c>
      <c r="I114" s="8" t="s">
        <v>375</v>
      </c>
      <c r="J114" s="8" t="s">
        <v>148</v>
      </c>
      <c r="K114" s="8" t="s">
        <v>149</v>
      </c>
      <c r="L114" s="8">
        <v>1</v>
      </c>
      <c r="M114" s="8" t="s">
        <v>89</v>
      </c>
      <c r="N114" s="8" t="s">
        <v>89</v>
      </c>
      <c r="O114" s="8" t="s">
        <v>84</v>
      </c>
      <c r="P114" s="8" t="s">
        <v>27</v>
      </c>
      <c r="Q114" s="8" t="s">
        <v>491</v>
      </c>
      <c r="R114" s="7"/>
      <c r="S114" s="8" t="s">
        <v>505</v>
      </c>
      <c r="T114" s="8" t="s">
        <v>142</v>
      </c>
      <c r="U114" s="8" t="s">
        <v>142</v>
      </c>
      <c r="V114" s="7" t="s">
        <v>228</v>
      </c>
      <c r="W114" s="8" t="s">
        <v>142</v>
      </c>
      <c r="X114" s="8" t="s">
        <v>142</v>
      </c>
      <c r="Y114" s="7" t="s">
        <v>43</v>
      </c>
      <c r="Z114" s="7" t="s">
        <v>43</v>
      </c>
      <c r="AA114" s="8" t="s">
        <v>364</v>
      </c>
      <c r="AB114" s="17">
        <f>ROUNDUP(AK114/AH114,0)</f>
        <v>6210000</v>
      </c>
      <c r="AC114" s="18" t="s">
        <v>509</v>
      </c>
      <c r="AD114" s="18">
        <f>AB114/1000</f>
        <v>6210</v>
      </c>
      <c r="AE114" s="18"/>
      <c r="AF114" s="19">
        <f>AL114/AK114</f>
        <v>1.4091243961352657</v>
      </c>
      <c r="AG114" s="19">
        <f>AL114/1000</f>
        <v>140.01060000000001</v>
      </c>
      <c r="AH114" s="20">
        <v>1.6E-2</v>
      </c>
      <c r="AI114" s="8">
        <v>3808918000</v>
      </c>
      <c r="AJ114" s="23">
        <v>103960</v>
      </c>
      <c r="AK114" s="23">
        <v>99360</v>
      </c>
      <c r="AL114" s="23">
        <v>140010.6</v>
      </c>
    </row>
    <row r="115" spans="1:38" x14ac:dyDescent="0.25">
      <c r="V115" s="6"/>
    </row>
    <row r="116" spans="1:38" x14ac:dyDescent="0.25">
      <c r="S116" s="8"/>
    </row>
    <row r="131" spans="22:22" x14ac:dyDescent="0.25">
      <c r="V131" s="9"/>
    </row>
  </sheetData>
  <autoFilter ref="A1:AL115" xr:uid="{00000000-0001-0000-0100-000000000000}">
    <sortState xmlns:xlrd2="http://schemas.microsoft.com/office/spreadsheetml/2017/richdata2" ref="A99:AL114">
      <sortCondition ref="Y1:Y115"/>
    </sortState>
  </autoFilter>
  <sortState xmlns:xlrd2="http://schemas.microsoft.com/office/spreadsheetml/2017/richdata2" ref="A2:AL114">
    <sortCondition ref="AI2:AI114"/>
    <sortCondition ref="A2:A114"/>
  </sortState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Home</cp:lastModifiedBy>
  <dcterms:created xsi:type="dcterms:W3CDTF">2017-04-12T11:12:10Z</dcterms:created>
  <dcterms:modified xsi:type="dcterms:W3CDTF">2022-10-12T07:24:56Z</dcterms:modified>
</cp:coreProperties>
</file>