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79200\Desktop\работа\Вакцины от коронавируса\Лекарственные препараты для лечения коронавируса\Отчет Лекарственные препараты от коронавируса\"/>
    </mc:Choice>
  </mc:AlternateContent>
  <xr:revisionPtr revIDLastSave="0" documentId="13_ncr:1_{483EAF92-7360-4371-8FE1-E612F221AEF7}" xr6:coauthVersionLast="46" xr6:coauthVersionMax="46" xr10:uidLastSave="{00000000-0000-0000-0000-000000000000}"/>
  <bookViews>
    <workbookView xWindow="-120" yWindow="-120" windowWidth="20730" windowHeight="11160" xr2:uid="{00000000-000D-0000-FFFF-FFFF00000000}"/>
  </bookViews>
  <sheets>
    <sheet name="ВЭД РФ" sheetId="1" r:id="rId1"/>
  </sheets>
  <definedNames>
    <definedName name="_xlnm._FilterDatabase" localSheetId="0" hidden="1">'ВЭД РФ'!$A$1:$AB$165</definedName>
  </definedNames>
  <calcPr calcId="191029"/>
</workbook>
</file>

<file path=xl/calcChain.xml><?xml version="1.0" encoding="utf-8"?>
<calcChain xmlns="http://schemas.openxmlformats.org/spreadsheetml/2006/main">
  <c r="AB108" i="1" l="1"/>
  <c r="AB69" i="1" l="1"/>
  <c r="AB70" i="1"/>
  <c r="Z4" i="1" l="1"/>
  <c r="Z130" i="1"/>
  <c r="Z105" i="1"/>
  <c r="Z53" i="1"/>
  <c r="Z7" i="1"/>
  <c r="Z145" i="1"/>
  <c r="Z142" i="1"/>
  <c r="Z132" i="1"/>
  <c r="Z131" i="1"/>
  <c r="Z129" i="1"/>
  <c r="Z128" i="1"/>
  <c r="Z122" i="1"/>
  <c r="Z116" i="1"/>
  <c r="Z112" i="1"/>
  <c r="Z99" i="1"/>
  <c r="Z96" i="1"/>
  <c r="Z95" i="1"/>
  <c r="Z94" i="1"/>
  <c r="Z92" i="1"/>
  <c r="Z90" i="1"/>
  <c r="Z48" i="1"/>
  <c r="Z12" i="1"/>
  <c r="Z10" i="1"/>
  <c r="Z6" i="1"/>
  <c r="Z5" i="1"/>
  <c r="Z3" i="1"/>
  <c r="Z2" i="1"/>
  <c r="Z160" i="1"/>
  <c r="Z144" i="1"/>
  <c r="Z141" i="1"/>
  <c r="Z34" i="1"/>
  <c r="Z79" i="1"/>
  <c r="Z76" i="1"/>
  <c r="Z67" i="1"/>
  <c r="Z66" i="1"/>
  <c r="Z65" i="1"/>
  <c r="Z60" i="1"/>
  <c r="Z59" i="1"/>
  <c r="Z51" i="1"/>
  <c r="Z50" i="1"/>
  <c r="Z45" i="1"/>
  <c r="Z44" i="1"/>
  <c r="Z88" i="1"/>
  <c r="Z83" i="1"/>
  <c r="Z84" i="1"/>
  <c r="Z109" i="1"/>
  <c r="Z114" i="1"/>
  <c r="Z113" i="1"/>
  <c r="Z139" i="1"/>
  <c r="Z121" i="1"/>
  <c r="Z78" i="1"/>
  <c r="Z146" i="1"/>
  <c r="Z138" i="1"/>
  <c r="Z119" i="1"/>
  <c r="Z117" i="1"/>
  <c r="Z110" i="1"/>
  <c r="Z102" i="1"/>
  <c r="Z98" i="1"/>
  <c r="Z85" i="1"/>
  <c r="Z71" i="1"/>
  <c r="Z68" i="1"/>
  <c r="Z63" i="1"/>
  <c r="Z55" i="1"/>
  <c r="Z39" i="1"/>
  <c r="Z33" i="1"/>
  <c r="Z115" i="1"/>
  <c r="Z86" i="1"/>
  <c r="Z47" i="1"/>
  <c r="Z22" i="1"/>
  <c r="Z153" i="1"/>
  <c r="Z152" i="1"/>
  <c r="Z162" i="1"/>
  <c r="Z158" i="1"/>
  <c r="Z156" i="1"/>
  <c r="Z154" i="1"/>
  <c r="Z157" i="1"/>
  <c r="Z155"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P13" i="1"/>
  <c r="P12" i="1"/>
  <c r="P11" i="1"/>
  <c r="P10" i="1"/>
  <c r="P9" i="1"/>
  <c r="P8" i="1"/>
  <c r="P7" i="1"/>
  <c r="P6" i="1"/>
  <c r="P5" i="1"/>
  <c r="P4" i="1"/>
  <c r="P3" i="1"/>
  <c r="P2" i="1"/>
</calcChain>
</file>

<file path=xl/sharedStrings.xml><?xml version="1.0" encoding="utf-8"?>
<sst xmlns="http://schemas.openxmlformats.org/spreadsheetml/2006/main" count="2988" uniqueCount="523">
  <si>
    <t>Номер декларации</t>
  </si>
  <si>
    <t>Дата</t>
  </si>
  <si>
    <t>Направление</t>
  </si>
  <si>
    <t>ИНН отправителя</t>
  </si>
  <si>
    <t>Наименование отправителя</t>
  </si>
  <si>
    <t>Адрес отправителя</t>
  </si>
  <si>
    <t>ИНН получателя</t>
  </si>
  <si>
    <t>Наименование получателя</t>
  </si>
  <si>
    <t>Адрес получателя</t>
  </si>
  <si>
    <t>Страна отправления</t>
  </si>
  <si>
    <t>Страна назначения</t>
  </si>
  <si>
    <t>Условие поставки</t>
  </si>
  <si>
    <t>Изготовитель</t>
  </si>
  <si>
    <t>Товарный знак</t>
  </si>
  <si>
    <t>Номер товара</t>
  </si>
  <si>
    <t>Код ТН ВЭД</t>
  </si>
  <si>
    <t>Вес брутто</t>
  </si>
  <si>
    <t>Вес нетто</t>
  </si>
  <si>
    <t>Отсуствует</t>
  </si>
  <si>
    <t>ЭК</t>
  </si>
  <si>
    <t>Россия (RU)</t>
  </si>
  <si>
    <t>Словения (SI)</t>
  </si>
  <si>
    <t>FCA</t>
  </si>
  <si>
    <t>ОТСУТСТВУЕТ</t>
  </si>
  <si>
    <t>БЕЛМЕДПРЕПАРАТЫ</t>
  </si>
  <si>
    <t>5027096683</t>
  </si>
  <si>
    <t>ООО "ИНТЕРЛЕК"</t>
  </si>
  <si>
    <t>ООО "JASMINNA SHIFO NUR"</t>
  </si>
  <si>
    <t>САМАРКАНДСКАЯ ОБЛАСТЬ, город САМАРКАНД, улица ГАГАРИНА, ДОМ. 54</t>
  </si>
  <si>
    <t>CPT</t>
  </si>
  <si>
    <t>7707697734</t>
  </si>
  <si>
    <t>ООО "БЕСТ-ФАРМ"</t>
  </si>
  <si>
    <t>ФЛП МАМАТЧЕНКО А.А.</t>
  </si>
  <si>
    <t>город АЛЧЕВСК, улица ВОЛГОГРАДСКАЯ, ДОМ. 199-А</t>
  </si>
  <si>
    <t>Украина (UA)</t>
  </si>
  <si>
    <t>140004, МОСК. область город ЛЮБЕРЦЫ, улица ТРАНСПОРТНАЯ, дом 5</t>
  </si>
  <si>
    <t>ООО "МОДЕРН"</t>
  </si>
  <si>
    <t>91053, ЖОВТНЕВЫЙ РАЙОН, город ЛУГАНСК, УЛИЦА ЛОМОНОСОВА дом 96Д</t>
  </si>
  <si>
    <t>ООО "ИСИДАФАРМ"</t>
  </si>
  <si>
    <t>83085, БУДЕНОВСКИЙ РАЙОН, город ДОНЕЦК, улица ПРОКОФЬЕВА, ДОМ 9</t>
  </si>
  <si>
    <t>ООО "МЕДИКОДОН ПЛЮС"</t>
  </si>
  <si>
    <t>83023, город ДОНЕЦК, ПР-Т ПАВШИХ КОММУНАРОВ, дом 95-Б.</t>
  </si>
  <si>
    <t>ООО "MEROS PHARM"</t>
  </si>
  <si>
    <t>140102, город САМАРКАНД, улица БЕРУНИ, ДОМ 1, СТРОЕНИЕ 5</t>
  </si>
  <si>
    <t>БИОХИМИК</t>
  </si>
  <si>
    <t>ООО "HURSHIDA ENTER DELUX"</t>
  </si>
  <si>
    <t>МИРАБАДСКИЙ РАЙОН, город ТАШКЕНТ, улица КИЧИК БЕШЕГОЧ 313</t>
  </si>
  <si>
    <t>Китай (CN)</t>
  </si>
  <si>
    <t>ООО "ДОЧЕРНЕЕ ПРЕДПРИЯТИЕ"</t>
  </si>
  <si>
    <t>86115, ГОРНЯЦКИЙ РАЙОН, город МАКЕЕВКА, улица НИКОЛАЕВА, 14</t>
  </si>
  <si>
    <t>ИМ</t>
  </si>
  <si>
    <t>ООО "ЛЕКФАРМ"</t>
  </si>
  <si>
    <t>БЕЛМЕДПРЕПАРАТЫ РУП</t>
  </si>
  <si>
    <t>5260408672</t>
  </si>
  <si>
    <t>ООО "НИЖЕГОРОДСКАЯ АПТЕЧНАЯ СЕТЬ"</t>
  </si>
  <si>
    <t>83085, город ДОНЕЦК, улица ПРОКОФЬЕВА, дом 9</t>
  </si>
  <si>
    <t>ЧП ОАЗИС</t>
  </si>
  <si>
    <t>86700, ХАРЦЫЗСК, улица АДАМЦА, дом 48</t>
  </si>
  <si>
    <t>ООО "МИРА-ФАРМ"</t>
  </si>
  <si>
    <t>94016, ЛУГАНСКАЯ, город СТАХАНОВ, МИРА 1</t>
  </si>
  <si>
    <t>ООО "XASAN XUSAN FARM"</t>
  </si>
  <si>
    <t>ОЛМАЗАРСКИЙ район, город ТАШКЕНТ, улица МУХБИР 1-ДОМ 41 КВ</t>
  </si>
  <si>
    <t>7736622821</t>
  </si>
  <si>
    <t>ООО "КДК ФИОРА"</t>
  </si>
  <si>
    <t>5262036363</t>
  </si>
  <si>
    <t>ООО "ФАРМКОМПЛЕКТ"</t>
  </si>
  <si>
    <t>ООО "ПРОВИЗОР.КОМ"</t>
  </si>
  <si>
    <t>UAB VINGЕS TERMINALAS</t>
  </si>
  <si>
    <t>Великобритания (GB)</t>
  </si>
  <si>
    <t>ООО "ПКМФ ОЛЬВИЯ-МЕДИНВЕСТ"</t>
  </si>
  <si>
    <t>7720667150</t>
  </si>
  <si>
    <t>ООО "АВИЦЕННА"</t>
  </si>
  <si>
    <t>ООО "GENESIS PHARMA"</t>
  </si>
  <si>
    <t>город ТАШКЕНТ, ЧИЛАНЗАРСКИЙ район, КВАРТАЛ Ц, улица ЧОПОН-ОТА, дом 16</t>
  </si>
  <si>
    <t>ООО "ЮГ-ФАРМ 1"</t>
  </si>
  <si>
    <t>город СУХУМ, улица АРДЗИНБА, 169</t>
  </si>
  <si>
    <t>5262220877</t>
  </si>
  <si>
    <t>ООО "БУКАЕВ.РУ"</t>
  </si>
  <si>
    <t>ООО "АПСНЫ-МЕД (РЕСПУБЛИКА АБХАЗИЯ Г.СУХУМ)"</t>
  </si>
  <si>
    <t>384900, город СУХУМ, улица ДЗИДЗАРИЯ/КАБАРДИНСКАЯ, 54/1</t>
  </si>
  <si>
    <t>86700, ХАРЦЫЗК, улица АДАМЦА, дом 48</t>
  </si>
  <si>
    <t>ООО "DELPHARM"</t>
  </si>
  <si>
    <t>ЯККАСАРАЙСКИЙ РАЙОН, город ТАШКЕНТ, улица БАБУРА, ДОМ №74</t>
  </si>
  <si>
    <t>САМАРКАНДСКАЯ область город САМАРКАНД, улица ГАГАРИНА ДОМ 54</t>
  </si>
  <si>
    <t>CIP</t>
  </si>
  <si>
    <t>ООО "ЛУГАФАРМОПТ"</t>
  </si>
  <si>
    <t>УКРАИНА, город ЛУГАНСК, ЖОВТНЕВЫЙ РАЙОН, КВАРТАЛ МОЛОДЕЖНЫЙ, дом 2А</t>
  </si>
  <si>
    <t>5005065674</t>
  </si>
  <si>
    <t>ООО "ТК ОСНОВА"</t>
  </si>
  <si>
    <t>ООО "МУХАММАД-А"</t>
  </si>
  <si>
    <t>734000, город ДУШАНБЕ, улица ДЖ. РАСУЛОВА 6/1</t>
  </si>
  <si>
    <t>91053, ЛУГАНСКАЯ НАРОДНАЯ РЕСПУБЛИКА, ГОРОД ЛУГАНСК, ЖОВТНЕВЫЙ РАЙОН, УЛИЦА ЛОМО</t>
  </si>
  <si>
    <t>140102, РЕСПУБЛИКА УЗБЕКИСТАН, город САМАРКАНД, улица БЕРУНИ, ДОМ 1, СТРОЕНИЕ 5</t>
  </si>
  <si>
    <t>OOO AZIA-PHARM</t>
  </si>
  <si>
    <t>100170, АНДИЖАНСКАЯ ОБЛАСТЬ, город АНДИЖАН, улица БОБУРШОХ- 188</t>
  </si>
  <si>
    <t>ГП РЕСПУБЛИКАНСКИЙ ЦЕНТР ТОРГОВЫЙ ДОМ ЛЕКАРСТВА ДОНБАССА</t>
  </si>
  <si>
    <t>83085, БУДЕНОВСКИЙ РАЙОН, ДОНЕЦК, БУДЕНОВСКИЙ РАЙОН, улица БАУМАНА, 5А</t>
  </si>
  <si>
    <t>DAF</t>
  </si>
  <si>
    <t>5040151051</t>
  </si>
  <si>
    <t>ООО "ТРАНС-БИЗНЕС РАМЕНСКОЕ ПО ПОРУЧЕНИЮ"</t>
  </si>
  <si>
    <t>83085, БУДЕНОВСКИЙ РАЙО, ДОНЕЦК, улица БАУМАНА, 5А</t>
  </si>
  <si>
    <t>Индия (IN)</t>
  </si>
  <si>
    <t>ООО "УФУК"</t>
  </si>
  <si>
    <t>СОГДИЙСКАЯ ОБЛАСТЬ, город ИСТАРАВШАН, улица ФАБРИЧНАЯ №14</t>
  </si>
  <si>
    <t>VILNIAUS RAJ, REG. BAREIKISKIU K</t>
  </si>
  <si>
    <t>OOO PHOENIX PHARM</t>
  </si>
  <si>
    <t>100170, город ТАШКЕНТ, улица САЙРАМ, 7-Й ПРОЕЗД, ДОМ 4А</t>
  </si>
  <si>
    <t>ООО "NURYUSUF"</t>
  </si>
  <si>
    <t>САМАРКАНДСКАЯ область город САМАРКАНД, улица ДАГБИТСКАЯ, 39</t>
  </si>
  <si>
    <t>OOO JAMXUR PHARM SERVIS</t>
  </si>
  <si>
    <t>САМАРКАНД, улица ГАГАРИНА, 95-Б</t>
  </si>
  <si>
    <t>91034, ЛУГАНСК,  квартира  МОЛОДЕЖНЫЙ, 2А</t>
  </si>
  <si>
    <t>ООО "МЕТРОПОЛИЯ"</t>
  </si>
  <si>
    <t>ДОНЕЦКАЯ ОБЛАСТЬ, город ЗУГРЭС, улица КАЛИНИНА, 17</t>
  </si>
  <si>
    <t>ООО "FARM STANDART"</t>
  </si>
  <si>
    <t>АНДИЖАНСКАЯ область АСАКИНСКИЙ район, ПЕРЕС, ПЕРЕС. улица АСАКА И ШАХРИХАН, дом 38-А</t>
  </si>
  <si>
    <t>DAP</t>
  </si>
  <si>
    <t>ТОРГОВОЕ ОБЩЕСТВО ХАНСЕН</t>
  </si>
  <si>
    <t>РАЙОН РАКРАН, город ПХЕНЬЯН, КВАРТАЛ СЫНРИ 2</t>
  </si>
  <si>
    <t>Бельгия (BE)</t>
  </si>
  <si>
    <t>OOO MAGNA MANAGING GROUP</t>
  </si>
  <si>
    <t>СЕРГЕЛИНСКИЙ РАЙОН, ТАШКЕНТ, улица КУМАРИК И ШОХРУХИЯ</t>
  </si>
  <si>
    <t>83085, БУДЕНОВСКИЙ РАЙОН, ДОНЕЦК, улица БАУМАНА, 5А</t>
  </si>
  <si>
    <t>город БЕНДЕРЫ, улица ЛЕНИНА, 25-А</t>
  </si>
  <si>
    <t>KRKA D.D. NOVO MESTO</t>
  </si>
  <si>
    <t>KRKA</t>
  </si>
  <si>
    <t>8501, NOVO MESTO, SMARJESKA CESTA 6</t>
  </si>
  <si>
    <t>5042060699</t>
  </si>
  <si>
    <t>ООО "КРКА ФАРМА"</t>
  </si>
  <si>
    <t>143500, Московская область, город Истра, ул Московская, д 50</t>
  </si>
  <si>
    <t>ООО "ОЛФАРМ-ВОСТОК"</t>
  </si>
  <si>
    <t>83058, БУДЕНОВСКИЙ РАЙОН, город ДОНЕЦК, улица КРАСНООКТЯБРЬСКАЯ, дом 1Б</t>
  </si>
  <si>
    <t>Франция (FR)</t>
  </si>
  <si>
    <t>6166095142</t>
  </si>
  <si>
    <t>ООО "ГИППОКРАТ"</t>
  </si>
  <si>
    <t>ООО "МЕДСТАЙЛ"</t>
  </si>
  <si>
    <t>83052, город ДОНЕЦК, Булица ШЕВЧЕНКО, 100</t>
  </si>
  <si>
    <t>6165178580</t>
  </si>
  <si>
    <t>ООО "БИОФАРМА"</t>
  </si>
  <si>
    <t>344064, РОСТОВСКАЯ, город РОСТОВ-НА-ДОНУ, улица ВАВИЛОВА 63 Д</t>
  </si>
  <si>
    <t>ООО "ДП"</t>
  </si>
  <si>
    <t>город МАКЕЕВКА, улица НИКОЛАЕВА, дом 14</t>
  </si>
  <si>
    <t>ООО "МЕТИДА"</t>
  </si>
  <si>
    <t>АБХАЗИЯ, город СУХУМ, улица 4-ГО МАРТА № 26</t>
  </si>
  <si>
    <t>город ХАРЦЫЗСК, улица АДАМЦА, дом 48</t>
  </si>
  <si>
    <t>город ЗУГРЭС, улица КАЛИНИНА , дом 17</t>
  </si>
  <si>
    <t>ООО "ТАТЬЯНА"</t>
  </si>
  <si>
    <t>город СУХУМ, улица ДЖОНУА, дом 5,  квартира  17</t>
  </si>
  <si>
    <t>город ЛУГАНСК,  квартира  МОЛОДЕЖНЫЙ, дом 2-А</t>
  </si>
  <si>
    <t>город СУХУМ, улица ДЗИДЗАРИЯ, 72</t>
  </si>
  <si>
    <t>344064, РОСТОВСКАЯ ОБЛАСТЬ, город РОСТОВ-НА-ДОНУ, улица ДНЕПРОГРАДСКАЯ, дом 9А</t>
  </si>
  <si>
    <t>Швейцария (CH)</t>
  </si>
  <si>
    <t>город ДОНЕЦК, улица КРАСНОАРМЕЙСКАЯ, дом 56</t>
  </si>
  <si>
    <t>6166094100</t>
  </si>
  <si>
    <t>ООО "ФАРМАКОН"</t>
  </si>
  <si>
    <t>РУП АБХАЗФАРМАЦИЯ</t>
  </si>
  <si>
    <t>город СУХУМ, улица ГУЛИЯ, 46</t>
  </si>
  <si>
    <t>ООО "ФАРМ-ПЛЮС"</t>
  </si>
  <si>
    <t>91047, ЛЕНИНСКИЙ РАЙОН, город ЛУГАНСК, улица ОБОРОННАЯ, 109А</t>
  </si>
  <si>
    <t>ДАЛЬХИМФАРМ</t>
  </si>
  <si>
    <t>ОБЩЕСТВО ИНВАЛИДОВ ОТЕЧЕСТВЕННОЙ ВОЙНЫ 1992-1993 Г.</t>
  </si>
  <si>
    <t>город СУХУМ, улица АИДГЫЛАРА, 32</t>
  </si>
  <si>
    <t>ООО "ОРИЁН ФАРМ"</t>
  </si>
  <si>
    <t>734025, город ДУШАНБЕ, улица НАЗАРШОЕВА, 49,  квартира  3</t>
  </si>
  <si>
    <t>7722600360</t>
  </si>
  <si>
    <t>ООО "ВИАЛ"</t>
  </si>
  <si>
    <t>109316, город Москва, Остаповский проезд, д 5/1 стр 2, оф 571</t>
  </si>
  <si>
    <t>FOB</t>
  </si>
  <si>
    <t>$X$</t>
  </si>
  <si>
    <t>ТАТХИМФАРМПРЕПАРАТЫ АО</t>
  </si>
  <si>
    <t>ООО "DAYBERG PROJECTS PC (ПО ПОРУЧЕНИЮ"</t>
  </si>
  <si>
    <t>город МАРИЯМПОЛЕ, улица ГАМИКЛУ 3, ТЕРМИНАЛ ALGA</t>
  </si>
  <si>
    <t>ООО "ХАЁМ"</t>
  </si>
  <si>
    <t>734025, город ДУШАНБЕ, улица БАХТАР, дом 3</t>
  </si>
  <si>
    <t>ООО "АНАР АРВИЖИХ"</t>
  </si>
  <si>
    <t>ООО "JAYXUN INVEST"</t>
  </si>
  <si>
    <t>220100, город УРГЕНЧ, улица ЗИЕКОРЛАР, дом 60</t>
  </si>
  <si>
    <t>ООО "ДУСТИ ФАРМА"</t>
  </si>
  <si>
    <t>ИНТЕРФАРМ ИМПОРТ ХХК</t>
  </si>
  <si>
    <t>МОНГОЛИЯ, УЛАН-БАТОР, улица НАМЯНЖУ БОЛОР ЦЕНТР 2</t>
  </si>
  <si>
    <t>ЧФ JONXOROZ-DOST</t>
  </si>
  <si>
    <t>город САМАРКАНД, улица РУДАКИ, дом 84,  квартира  58-59</t>
  </si>
  <si>
    <t>ХАТЛОНСКАЯ ОБЛАСТЬ, город КУЛЯБ, ПРОСПЕКТ ИСМОИЛИ СОМОНИ 25</t>
  </si>
  <si>
    <t>ОOO KAMALAK-S</t>
  </si>
  <si>
    <t>САМАРКАНДСКАЯ ОБЛАСТЬ, город САМАРКАНД, улица А. ТЕМУРА 158</t>
  </si>
  <si>
    <t>САН ФАРМАСЬЮТИКАЛ ИНДАСТРИЗ ЛТД</t>
  </si>
  <si>
    <t>6168084812</t>
  </si>
  <si>
    <t>ООО "ДМ РОСТ"</t>
  </si>
  <si>
    <t>344090, РОСТОВСКАЯ ОБЛАСТЬ, город РОСТОВ-НА-ДОНУ, ПЕРЕУЛОК МАШИНОСТРОИТЕЛЬНЫЙ, ЗДАНИ</t>
  </si>
  <si>
    <t>86783, ДОНЕЦКАЯ ОБЛАСТЬ, город ЗУГРЭС, улица КАЛИНИНА, Д17</t>
  </si>
  <si>
    <t>6163141577</t>
  </si>
  <si>
    <t>ООО "ПРИБОЙ"</t>
  </si>
  <si>
    <t>АО КРКА Д.Д. НОВО МЕСТО СЛОВЕНИЯ</t>
  </si>
  <si>
    <t>INDUS PHARMA PVT LTD.</t>
  </si>
  <si>
    <t>7709203010</t>
  </si>
  <si>
    <t>АО "НПЦ "ЭЛЬФА"</t>
  </si>
  <si>
    <t>115088, город Москва, ул Угрешская, д 14 стр 2, оф 201</t>
  </si>
  <si>
    <t>ЭЛЬФА ЛАБОРАТОРИЗ ИНДИЯ</t>
  </si>
  <si>
    <t>ВАНКОМИЦИН ЭЛЬФА</t>
  </si>
  <si>
    <t>АКРИХИН</t>
  </si>
  <si>
    <t>ELFA LABORATORIES</t>
  </si>
  <si>
    <t>ВИАЛ</t>
  </si>
  <si>
    <t>ЭЛЬФА ЛАБОРАТОРИЗ</t>
  </si>
  <si>
    <t>ГЛЕНМАРК ФАРМАСЬЮТИКАЛЗ ЛТД</t>
  </si>
  <si>
    <t>АО КРКА Д. Д.  НОВО МЕСТО СЛОВЕНИЯ</t>
  </si>
  <si>
    <t>КРКА Д. Д.  НОВО МЕСТО</t>
  </si>
  <si>
    <t>ФАРМСТАНДАРТ-ЛЕКСРЕДСТВА</t>
  </si>
  <si>
    <t>DITA ESTFARM SRL</t>
  </si>
  <si>
    <t>2032, город КИШИНЁВ, улица БУРЕБИСТА, 23</t>
  </si>
  <si>
    <t>город ТАШКЕНТ, ОЛМАЗАРСКИЙ район, улица МУХБИР, дом 1,  квартира  41</t>
  </si>
  <si>
    <t>7707601778</t>
  </si>
  <si>
    <t>ООО "ВОРТЭКС"</t>
  </si>
  <si>
    <t>KRKA D.D.</t>
  </si>
  <si>
    <t>5407167605</t>
  </si>
  <si>
    <t>АО "ВЕКТОР-МЕДИКА"</t>
  </si>
  <si>
    <t>630099, город Новосибирск, ул Максима Горького, д 17А</t>
  </si>
  <si>
    <t>КРКА Д. Д.</t>
  </si>
  <si>
    <t>6166109518</t>
  </si>
  <si>
    <t>ООО "БУРЯФАРМ"</t>
  </si>
  <si>
    <t>9909245460</t>
  </si>
  <si>
    <t>9909245460/774751001 ПРЕДСТАВИТЕЛЬСТВО АО САНОФИ-АВЕНТИС ГРУП ФРАНЦИЯ</t>
  </si>
  <si>
    <t>125009, МОСКВА, УЛ ТВЕРСКАЯ, дом 22</t>
  </si>
  <si>
    <t>110015, KIRTI NAGAR, NEW DELHI, 5/2 INDUSTRIAL AREA</t>
  </si>
  <si>
    <t>ДЕКСАМЕТАЗОН</t>
  </si>
  <si>
    <t>CREAPHARM</t>
  </si>
  <si>
    <t>МИБЕ ГМБХ</t>
  </si>
  <si>
    <t>МИБЕ</t>
  </si>
  <si>
    <t>ЗАО "БРЫНЦАЛОВ А"</t>
  </si>
  <si>
    <t>БРЫНЦАЛОВ А</t>
  </si>
  <si>
    <t>ФГУП МОСКОВСКИЙ ЭНДОКРИННЫЙ ЗАВОД</t>
  </si>
  <si>
    <t>ЛЕКАРСТВЕННЫЕ СРЕДСТВА СОДЕРЖАЩИЕ КОРТИКОСТЕРОИДНЫЕ ГОРМОНЫ,ИХ ПРОИЗВОДНЫЕ ИЛИ СТРУКТУРНЫЕ АНАЛОГИ: НЕ ДЛЯ ВЕТЕРИНАРИИ ДЕКСАМЕТАЗОН (ТАБЛ. 0,5МГ №10) , СРОК ГОДНОСТИ 01.10.2024</t>
  </si>
  <si>
    <t>ООО "ЗДОРОВЬЕ ФК"</t>
  </si>
  <si>
    <t>ЗДОРОВЬЕ ФК</t>
  </si>
  <si>
    <t>ЛЕКАРСТВЕННЫЕ СРЕДСТВА,СОДЕРЖАЩИЕ КОРТИКОСТЕРОИДНЫЕ ГОРМОНЫ,ИХ ПРОИЗВОДНЫЕ ИЛИ СТРУКТУРНЫЕ АНАЛОГИ, РАСФАСОВАННЫЕ В ФОРМЫ ИЛИ УПАКОВКИ ДЛЯ РОЗНИЧНОЙ ПРОДАЖИ, НЕ ДЛЯ ВЕТЕРИНАРИИ ДЕКСАМЕТАЗОН-ФЕРЕЙН (Р-Р ДЛЯ В/В И В/М ВВЕД. 4МГ/МЛ 1МЛ №10 АМП.), СРОК ГОДНОСТИ: 01.10.2022</t>
  </si>
  <si>
    <t>AGIO</t>
  </si>
  <si>
    <t>ЛЕКАРСТВЕННЫЕ СРЕДСТВА, СОДЕРЖАЩИЕ КОРТИКОСТЕРОИДНЫЕ ГОРМОНЫ, ИХ ПРОИЗВОДНЫЕ ИЛИ СТРУКТУРНЫЕ АНАЛОГИ, РАСФАСОВАННЫЕ ДЛЯ РОЗНИЧНОЙ ПРОДАЖИ, НЕ ПРИМЕНЯЮТСЯ В ВЕТЕРИНАРИИ, : ДЕКСАМЕТАЗОН (ТАБ. 0,5 МГ №10 ), СРОК ГОДНОСТИ -01.10.2024 ЗДОРОВЬЕ Ф.К. ООО ДЕКСАМЕТАЗОН 7</t>
  </si>
  <si>
    <t>ООО "ЗДОРОВЬЕ Ф. К."</t>
  </si>
  <si>
    <t>KRKA/ВЕКТОР-МЕДИКА</t>
  </si>
  <si>
    <t>CSPC OUYI PHARMACEUTICAL CO. LTD</t>
  </si>
  <si>
    <t>050051, NO. 276 WEST ZHONGSHAN ROAD, CHINA, SHIJIAZHUANG</t>
  </si>
  <si>
    <t>ДЕКСАМЕТАЗОН-ВИАЛ</t>
  </si>
  <si>
    <t>ОПЫТНЫЙ ЗАВОД ГНЦЛС</t>
  </si>
  <si>
    <t>ФАРМАК</t>
  </si>
  <si>
    <t>ПАО БРЫНЦАЛОВ-А</t>
  </si>
  <si>
    <t>ДЕКСАМЕТАЗОН-ФЕРЕЙН</t>
  </si>
  <si>
    <t>ЛЕКАРСТВЕННЫЕ СРЕДСТВА, РАСФАСОВАННЫЕ ДЛЯ РОЗНИЧНОЙ ПРОДАЖИ, НЕ СОДЕРЖАЩИЕ НАРКОТИЧЕСКИХ, СИЛЬНОДЕЙСТВУЮЩИХ ПСИХОТРОПНЫХ СРЕДСТВ: ДЕКСАМЕТАЗОН ТАБЛЕТКИ 0.5 МГ N10 КОРТИКОСТЕРОИДНЫЙ ГАРМОН, ПРОТИВОВОСПАЛИТЕЛЬНОЕ, ПРОТИВОАЛЛЕРГИЧЕСКОЕ, ПРОТИВОЗУДНОЕ СР : ЕДСТВО. СЕРИЯ: 070919 ШТРИХ-КОД:4820090052569 ОСН.ДЕЙСТ.ВЕЩ-ВО:ДЕКСАМЕТАЗОН 5 МГ. 100 УП. ЗДОРОВЬЕ - ФАРМАЦЕВТИЧЕСКАЯ ФИРМА ОАО ОТСУТСТВУЕТ 100</t>
  </si>
  <si>
    <t>ОАО "ЗДОРОВЬЕ - ФАРМАЦЕВТИЧЕСКАЯ ФИРМА"</t>
  </si>
  <si>
    <t>ЛЕКАРСТВЕННЫЕ СРЕДСТВА (НЕ ДЛЯ РОЗНИЧНОЙ ПРОДАЖИ, БЕЗ ИНДИВИДУАЛЬНОЙ УПАКОВКИ, ИН БАЛК, ШТРИХ-КОД ОТСУТСТВУЕТ,БЕЗ ПОТРЕБИТЕЛЬСКОЙ УПАКОВКИ, БЕЗ КОМПЛЕКТНОСТИ) - ДЕКСАМЕТАЗОН (ДЕКСАМЕТАЗОН) РАСТВОР ДЛЯ ИНЪЕКЦИЙ 4МГ/МЛ АМПУЛА 1 МЛ БЛИСТЕР № 5 - 366920 : ШТ КРКА Д.Д. KRKA 0</t>
  </si>
  <si>
    <t>ЛЕКАРСТВЕННЫЕ СРЕДСТВА (НЕ ДЛЯ РОЗНИЧНОЙ ПРОДАЖИ, БЕЗ ИНДИВИДУАЛЬНОЙ УПАКОВКИ, ИН БАЛК, ШТРИХ-КОД ОТСУТСТВУЕТ,БЕЗ ПОТРЕБИТЕЛЬСКОЙ УПАКОВКИ, БЕЗ КОМПЛЕКТНОСТИ) - ДЕКСАМЕТАЗОН (ДЕКСАМЕТАЗОН) РАСТВОР ДЛЯ ИНЪЕКЦИЙ 4МГ/МЛ АМПУЛА 1 МЛ БЛИСТЕР № 5 - 244940 : ШТ КРКА Д.Д. KRKA 0</t>
  </si>
  <si>
    <t>ЛЕКАРСТВЕННЫЕ СРЕДСТВА (НЕ ДЛЯ РОЗНИЧНОЙ ПРОДАЖИ, БЕЗ ИНДИВИДУАЛЬНОЙ УПАКОВКИ, ИН БАЛК, ШТРИХ-КОД ОТСУТСТВУЕТ,БЕЗ ПОТРЕБИТЕЛЬСКОЙ УПАКОВКИ, БЕЗ КОМПЛЕКТНОСТИ) - ДЕКСАМЕТАЗОН (ДЕКСАМЕТАЗОН) РАСТВОР ДЛЯ ИНЪЕКЦИЙ 4МГ/МЛ АМПУЛА 1 МЛ БЛИСТЕР № 5 - 364440 : ШТ. КРКА Д.Д. KRKA 0</t>
  </si>
  <si>
    <t>ЛЕКАРСТВЕННЫЕ СРЕДСТВА (НЕ ДЛЯ РОЗНИЧНОЙ ПРОДАЖИ, БЕЗ ИНДИВИДУАЛЬНОЙ УПАКОВКИ, ИН БАЛК, ШТРИХ-КОД ОТСУТСТВУЕТ,БЕЗ ПОТРЕБИТЕЛЬСКОЙ УПАКОВКИ, БЕЗ КОМПЛЕКТНОСТИ) - ДЕКСАМЕТАЗОН (ДЕКСАМЕТАЗОН) РАСТВОР ДЛЯ ИНЪЕКЦИЙ 4МГ/МЛ АМПУЛА 1 МЛ БЛИСТЕР № 5 - 367315 : ШТ. КРКА Д.Д. KRKA 0</t>
  </si>
  <si>
    <t>ЛЕКАРСТВЕННЫЕ СРЕДСТВА (НЕ ДЛЯ РОЗНИЧНОЙ ПРОДАЖИ, БЕЗ ИНДИВИДУАЛЬНОЙ УПАКОВКИ, ИН БАЛК, ШТРИХ-КОД ОТСУТСТВУЕТ,БЕЗ ПОТРЕБИТЕЛЬСКОЙ УПАКОВКИ, БЕЗ КОМПЛЕКТНОСТИ) - ДЕКСАМЕТАЗОН (ДЕКСАМЕТАЗОН) РАСТВОР ДЛЯ ИНЪЕКЦИЙ 4МГ/МЛ АМПУЛА 1 МЛ БЛИСТЕР № 5 - 241595 : ШТ. КРКА Д.Д. KRKA 0</t>
  </si>
  <si>
    <t>ЛЕКАРСТВЕННЫЕ СРЕДСТВА, РАСФАСОВАННЫЕ ДЛЯ РОЗНИЧНОЙ ПРОДАЖИ, НЕ СОДЕРЖАЩИЕ НАРКОТИЧЕСКИХ, СИЛЬНОДЕЙСТВУЮЩИХ ПСИХОТРОПНЫХ СРЕДСТВ: ДЕКСАМЕТАЗОН РАСТВОР ДЛЯ ИНЪЕКЦИЙ 4МГ/МЛ АМПУЛЫ 1МЛ N25 КОРТИКОСТЕРОИДНЫЙ ГАРМОН ДЛЯ ЛЕЧЕНИЯ НАДПОЧИЧНИКОВОЙ НЕДОСТАТОЧН : ОСТИ СЕРИЯ: 551219 ШТРИХ-КОД:4670008162640 ОСН.ДЕЙСТ.ВЕЩ-ВО:ДЕКСАМЕТАЗОНА НАТРИЯ ФОСФАТ 4 МГ - 1 МЛ 304 УП. ЭЛЛАРА ООО ОТСУТСТВУЕТ 304</t>
  </si>
  <si>
    <t>ООО "ЭЛЛАРА"</t>
  </si>
  <si>
    <t>ЛЕКАРСТВЕННЫЕ СРЕДСТВА, РАСФАСОВАННЫЕ ДЛЯ РОЗНИЧНОЙ ПРОДАЖИ, НЕ СОДЕРЖАЩИЕ НАРКОТИЧЕСКИХ, СИЛЬНОДЕЙСТВУЮЩИХ ПСИХОТРОПНЫХ СРЕДСТВ: ДЕКСАМЕТАЗОН-ФЕРЕЙН РАСТВОР ДЛЯ ИНЪЕКЦИЙ 4 МГ/МЛ АМПУЛА 1 МЛ N25 КОРТИКОСТЕРОИДНЫЙ ГАРМОН ДЛЯ ЛЕЧЕНИЯ НАДПОЧИЧНИКОВОЙ НЕ : ДОСТАТОЧНОСТИ (АМПУЛЫ 5 / УПАКОВКА ЯЧЕЙКОВАЯ КОНТУРНАЯ / УПАКОВКА ЯЧЕЙКОВАЯ КОНТУРНАЯ 2 / ПАЧКА КАРТОННАЯ) (1000 УПАКОВКА ЯЧЕЙКОВАЯ КОНТУРНАЯ / ПАЧКА КАРТОННАЯ/ 21 КОР. КАР.) (№ Р N003045/01) СЕРИЯ: 040120 ШТРИХ-КОД:4603779009289 ОСН.ДЕЙСТ.ВЕЩ-ВО:ДЕК САМЕТАЗОНА НАТРИЯ ФОСФАТ 4 МГ - 1 МЛ 1000 УП. БРЫНЦАЛОВ-А ЗАО ОТСУТСТВУЕТ 1000</t>
  </si>
  <si>
    <t>ЗАО "БРЫНЦАЛОВ-А"</t>
  </si>
  <si>
    <t>ЛЕКАРСТВЕННЫЕ СРЕДСТВА СОДЕРЖАЩИЕ КОРТИКОСТЕРОИДНЫЕ ГОРМОНЫ,ИХ ПРОИЗВОДНЫЕ ИЛИ СТРУКТУРНЫЕ АНАЛОГИ, ПРОЧИЕ: ДЕКСАМЕТАЗОН 4МГ/МЛ 1МЛ №25 АМП. (KRKA), ОСН. ДЕЙСТВ. В-ВО: ДЕКСАМЕТАЗОН, НЕ ДЛЯ ВЕТЕРИНАРИИ, НЕ НАРКОТИЧЕСКИЕ, НЕ ЯДОВИТЫЕ, НЕ СИЛЬНОДЕЙСТВУЮЩИЕ, ШТРИХ-КОД 4605635000102, СЕРИЯ A72935 - 1000 УПАК KRKA/ВЕКТОР-МЕДИКА ДЕКСАМЕТАЗОН 1000</t>
  </si>
  <si>
    <t>ЛЕКАРСТВЕННЫЕ СРЕДСТВА СОДЕРЖАЩИЕ КОРТИКОСТЕРОИДНЫЕ ГОРМОНЫ,ИХ ПРОИЗВОДНЫЕ ИЛИ СТРУКТУРНЫЕ АНАЛОГИ, ПРОЧИЕ: ДЕКСАМЕТАЗОН 4МГ/МЛ 1МЛ №25 АМП. (KRKA), ОСН. ДЕЙСТВ. В-ВО: ДЕКСАМЕТАЗОН, НЕ ДЛЯ ВЕТЕРИНАРИИ, НЕ НАРКОТИЧЕСКИЕ, НЕ ЯДОВИТЫЕ, НЕ СИЛЬНОДЕЙСТВУЮЩИЕ, ШТРИХ-КОД 4605635000102, СЕРИЯ A72935 - 1440 УПАК KRKA/ВЕКТОР-МЕДИКА ДЕКСАМЕТАЗОН 1440</t>
  </si>
  <si>
    <t>ДЕКСАМЕТАЗОН В ТАБЛЕТКАХ ПО 10 ШТ В УПАКОВКЕ. СОСТАВ: ДЕКСАМЕТАЗОН ТАБЛ. 0.5 МГ Х10 ЗДОРОВЬЕ Ф.К. ООО ОТСУТСТВУЕТ 480</t>
  </si>
  <si>
    <t>ЛЕКАРСТВЕННЫЕ СРЕДСТВА, СОДЕРЖАЩИЕ КОРТИКОСТЕРОИДНЫЕ ГОРМОНЫ, ИХ ПРОИЗВОДНЫЕ ИЛИ СТРУКТУРНЫЕ АНАЛОГИ, РАСФАСОВАННЫЕ ДЛЯ РОЗНИЧНОЙ ПРОДАЖИ, НЕ ПРИМЕНЯЮТСЯ В ВЕТЕРИНАРИИ, : ДЕКСАМЕТАЗОН (Р-Р Д/ИН 4 МГ - 1 МЛ №25 ), СРОК ГОДНОСТИ -01.01.2023 ЭЛЬФА ЛАБОРАТОРИЗ ДЕКСАМЕТАЗОН 41</t>
  </si>
  <si>
    <t>ЛЕКАРСТВЕННЫЕ СРЕДСТВА, СОДЕРЖАЩИЕ КОРТИКОСТЕРОИДНЫЕ ГОРМОНЫ, ИХ ПРОИЗВОДНЫЕ ИЛИ СТРУКТУРНЫЕ АНАЛОГИ, РАСФАСОВАННЫЕ ДЛЯ РОЗНИЧНОЙ ПРОДАЖИ, НЕ ПРИМЕНЯЮТСЯ В ВЕТЕРИНАРИИ, : ДЕКСАМЕТАЗОН ТАБ. 0,5МГ №10, СРОК ГОДНОСТИ -01.02.2025 ДЕКСАМЕТАЗОН (ТАБ. 0,5 МГ №10 ), СРОК ГОДНОСТИ -01.02.2025 ЗДОРОВЬЕ Ф.К. ООО ДЕКСАМЕТАЗОН 72 ЗДОРОВЬЕ - ФАРМ. КОМПАНИЯ ООО ДЕКСАМЕТАЗОН 10</t>
  </si>
  <si>
    <t>ЛЕКАРСТВЕННЫЕ СРЕДСТВА, СОДЕРЖАЩИЕ КОРТИКОСТЕРОИДНЫЕ ГОРМОНЫ, ИХ ПРОИЗВОДНЫЕ ИЛИ СТРУКТУРНЫЕ АНАЛОГИ, РАСФАСОВАННЫЕ ДЛЯ РОЗНИЧНОЙ ПРОДАЖИ, НЕ ПРИМЕНЯЮТСЯ В ВЕТЕРИНАРИИ, : ДЕКСАМЕТАЗОН (Р-Р Д/ИН 4 МГ - 1 МЛ №25 ), СРОК ГОДНОСТИ -01.12.2022 ДЕКСАМЕТАЗОН (Р-Р Д/ИН 4 МГ - 1 МЛ №25 ), СРОК ГОДНОСТИ -01.11.2022 ЭЛЬФА ЛАБОРАТОРИЗ ДЕКСАМЕТАЗОН 1 ЭЛЬФА ЛАБОРАТОРИЗ ДЕКСАМЕТАЗОН 274</t>
  </si>
  <si>
    <t>ЛЕКАРСТВЕННЫЕ СРЕДСТВА, СОДЕРЖАЩИЕ КОРТИКОСТЕРОИДНЫЕ ГОРМОНЫ, ИХ ПРОИЗВОДНЫЕ ИЛИ СТРУКТУРНЫЕ АНАЛОГИ, РАСФАСОВАННЫЕ ДЛЯ РОЗНИЧНОЙ ПРОДАЖИ, НЕ ПРИМЕНЯЮТСЯ В ВЕТЕРИНАРИИ, : ДЕКСАМЕТАЗОН ТАБ. 0,5МГ №10, СРОК ГОДНОСТИ -01.02.2025 ЗДОРОВЬЕ - ФАРМ. КОМПАНИЯ ООО ДЕКСАМЕТАЗОН 38</t>
  </si>
  <si>
    <t>ООО "ЗДОРОВЬЕ - ФАРМ. КОМПАНИЯ"</t>
  </si>
  <si>
    <t>ЛЕКАРСТВЕННЫЕ СРЕДСТВА, СОДЕРЖАЩИЕ КОРТИКОСТЕРОИДНЫЕ ГОРМОНЫ, ИХ ПРОИЗВОДНЫЕ ИЛИ СТРУКТУРНЫЕ АНАЛОГИ, РАСФАСОВАННЫЕ ДЛЯ РОЗНИЧНОЙ ПРОДАЖИ, НЕ ПРИМЕНЯЮТСЯ В ВЕТЕРИНАРИИ, : ДЕКСАМЕТАЗОН (Р-Р Д/ИН 4 МГ - 1 МЛ №25 ), СРОК ГОДНОСТИ -01.01.2023 ЭЛЬФА ЛАБОРАТОРИЗ ДЕКСАМЕТАЗОН 22</t>
  </si>
  <si>
    <t>ДЕКСАМЕТАЗОН РАСТВОР ДЛЯ ИНЪЕКЦИЙ 4 МГ/МЛ В АМПУЛАХ (1 МЛ) ПО 25 ШТ В УПАКОВКЕ. СОСТАВ: ДЕКСАМЕТАЗОН Р-Р 4 МГ/МЛ АМП. 1 МЛ. Х25 ELFA LABORATORIES ОТСУТСТВУЕТ 160</t>
  </si>
  <si>
    <t>ФАРМАК ПАО</t>
  </si>
  <si>
    <t>ЛЕКАРСТВЕННЫЕ СРЕДСТВА ДЛЯ РОЗНИЧНОЙ ПРОДАЖИ: ДЕКСАМЕТАЗОН ТАБ. 0,5МГ №10, СОСТАВ: ДЕКСАМЕТАЗОН. СТРАНА УКРАИНА; ГОДЕН ДО:01.03.2025 ОПЫТНЫЙ ЗАВОД ГНЦЛС ОТСУТСТВУЕТ 90</t>
  </si>
  <si>
    <t>ЛЕКАРСТВЕННЫЕ СРЕДСТВА ДЛЯ РОЗНИЧНОЙ ПРОДАЖИ: ДЕКСАМЕТАЗОН ТАБ. 0,5МГ №10, СОСТАВ: ДЕКСАМЕТАЗОН. СТРАНА УКРАИНА;ГОДЕН ДО:01.03.2025 ОПЫТНЫЙ ЗАВОД ГНЦЛС ОТСУТСТВУЕТ 40</t>
  </si>
  <si>
    <t>ЛЕКАРСТВЕННЫЕ СРЕДСТВА ДЛЯ РОЗНИЧНОЙ ПРОДАЖИ: АКРИДЕРМ ГЕНТА КРЕМ 15Г №1. СТРАНА РОССИЯ;ГОДЕН ДО:01.10.2021 АКРИДЕРМ ГЕНТА КРЕМ 30Г №1. СТРАНА РОССИЯ;ГОДЕН ДО:01.08.2021 АКРИДЕРМ ГЕНТА МАЗЬ 15Г №1, СОСТАВ: БЕТАМЕТАЗОНА ДИПРОПИОНАТ. СТРАНА РОССИЯ;ГОДЕН ДО:01.04.2021 АКРИДЕРМ КРЕМ 0,05% 15Г №1, СОСТАВ: БЕТАМЕТАЗОН. СТРАНА РОССИЯ;ГОДЕН ДО:01.07.2023 АКРИДЕРМ КРЕМ 0,05% 30Г №1, СОСТАВ: БЕТАМЕТАЗОН. СТРАНА РОССИЯ;ГОДЕН ДО:01.12.2023 ДЕКСПАНТЕНОЛ МАЗЬ Д/НАР. ПРИМ. 5% 25 Г, СОСТАВ: ДЕКСПАНТЕНОЛ. СТРАНА РОССИЯ;ГОДЕН ДО:01.12.2021 АКРИДЕРМ СК МАЗЬ 15Г, СОСТАВ: БЕТАМЕТАЗОНА ДИПРОПИОНАТ, САЛИЦИЛОВАЯ КИСЛОТА. СТРАНА РОССИЯ;ГОДЕН ДО:01.10.2022 АКРИДЕРМ СК МАЗЬ 30Г. СТРАНА РОССИЯ;ГОДЕН ДО:01.10.2022 ГИДРОКОРТИЗОН МАЗЬ ГЛ. 0,5% ТУБА 5Г, СОСТАВ: ГИДРОКОРТИЗОНА АЦЕТАТ. СТРАНА РОССИЯ;ГОДЕН ДО:01.12.2021 ДЕКСАМЕТАЗОН Р-Р Д/ИН. 4МГ/МЛ АМП. 1МЛ №25, СОСТАВ: ДЕКСАМЕТАЗОН. СТРАНА РОССИЯ;ГОДЕН ДО:01.01.2023 АКРИДЕРМ МАЗЬ 0,05% 15Г №1, СОСТАВ: БЕТАМЕТАЗОН. СТРАНА РОССИЯ;ГОДЕН ДО:01.01.2024 АКРИХИН ОТСУТСТВУЕТ 30 АКРИХИН ОТСУТСТВУЕТ 20 АКРИХИН ОТСУТСТВУЕТ 20 АКРИХИН ОТСУТСТВУЕТ 60 АКРИХИН ОТСУТСТВУЕТ 90 АКРИХИН ОТСУТСТВУЕТ 60 АКРИХИН ОТСУТСТВУЕТ 20 АКРИХИН ОТСУТСТВУЕТ 20 ТАТХИМФАРМПРЕПАРАТЫ ОТСУТСТВУЕТ 120 БРЫНЦАЛОВ-А ЗАО ОТСУТСТВУЕТ 96 ТАТХИМФАРМПРЕПАРАТЫ ОТСУТСТВУЕТ 180</t>
  </si>
  <si>
    <t>ЛЕКАРСТВЕННЫЕ СРЕДСТВА ДЛЯ РОЗНИЧНОЙ ПРОДАЖИ: ДЕКСАМЕТАЗОН Р-Р Д/ИН. 4МГ/МЛ АМП. 1МЛ №25, ГОДЕН ДО: 09.22, СОСТАВ: ДЕКСАМЕТАЗОН. БРЫНЦАЛОВ-А ЗАО ОТСУТСТВУЕТ 200</t>
  </si>
  <si>
    <t>ЛЕКАРСТВЕННЫЕ СРЕДСТВА ДЛЯ РОЗНИЧНОЙ ПРОДАЖИ: ДЕКСАМЕТАЗОН-ФЕРЕЙН,Р-Р Д/ИНЪЕК. 4МГ/МЛ 1МЛ/АМП №25, СЕРИЯ: 010120, ГОДЕН ДО: 01.01.2023, СОСТАВ: ДЕКСАМЕТАЗОН ПАО БРЫНЦАЛОВ-А ДЕКСАМЕТАЗОН-ФЕРЕЙН 2016</t>
  </si>
  <si>
    <t>ЛЕКАРСТВЕННЫЕ СРЕДСТВА, РАСФАСОВАННЫЕ В ФОРМЫ ИЛИ УПАКОВКИ ДЛЯ РОЗНИЧНОЙ ПРОДАЖИ ДЕКСАМЕТАЗОН-ФЕРЕЙН (Р-Р ДЛЯ В/В И В/М ВВЕД. 4МГ/МЛ 1МЛ №10 АМП.) СЕРИИ № 320919 ГОДЕН ДО 01.09.2022 ОКСИТОЦИН (АМП. 5МЕ/МЛ 1МЛ №10) СЕРИИ № 280719 ГОДЕН ДО 01.08.2021 ОКСИТОЦИН (АМП. 5МЕ/МЛ 1МЛ №10) СЕРИИ № 260719 ГОДЕН ДО 01.08.2021 ЗАО БРЫНЦАЛОВ А БРЫНЦАЛОВ А 21600 ОАО ДАЛЬХИМФАРМ ДАЛЬХИМФАРМ 3158 ОАО ДАЛЬХИМФАРМ ДАЛЬХИМФАРМ 3141</t>
  </si>
  <si>
    <t>ЛЕКАРСТВЕННЫЕ СРЕДСТВА ДЛЯ РОЗНИЧНОЙ ПРОДАЖИ: ДЕКСАМЕТАЗОН ТАБ. 0,5МГ №10, СОСТАВ: ДЕКСАМЕТАЗОНВЕНГРИЯ. СТРАНА УКРАИНА,ГОДЕН ДО:01.02.2025 ОПЫТНЫЙ ЗАВОД ГНЦЛС ОТСУТСТВУЕТ 270</t>
  </si>
  <si>
    <t>ЛЕКАРСТВЕННЫЕ СРЕДСТВА, СОДЕРЖАЩИЕ КОРТИКОСТЕРОИДНЫЕ ГОРМОНЫ,ИХ ПРОИЗВОДНЫЕ ИЛИ СТРУКТУРНЫЕ АНАЛОГИ, РАСФАСОВАННЫЕ ДЛЯ РОЗНИЧНОЙ ПРОДАЖИ, НЕ ДЛЯ ВЕТЕРИНАРИИ,НЕ СОДЕРЖАТ НАРКОТИЧЕСКИХ,ПСИХОТРОПНЫХ,СИЛЬНОДЕЙСТВУЮЩИХ И ЯДОВИТЫХ ВЕЩЕСТВ,БЕЗ СОДЕРЖАНИЯ ДЕКСАМЕТАЗОН - ФЕРЕЙН Р-Р Д/ИН 4 МГ/МЛ, СЕРИЯ 40120, СРОК ГОДНОСТИ ДО 20.01.2023 ЭТИЛОВОГО СПИРТА: ВЕС БРУТТО С УЧЕТОМ ВЕСА ПОДДОНОВ 477 КГ БРЫНЦАЛОВ-А ЗАО ФЕРЕЙН 4040</t>
  </si>
  <si>
    <t>ФЕРЕЙН</t>
  </si>
  <si>
    <t>ЛЕКАРСТВЕННЫЕ СРЕДСТВА, РАСФАСОВАННЫЕ В ФОРМЫ ИЛИ УПАКОВКИ ДЛЯ РОЗНИЧНОЙ ПРОДАЖИ ДЕКСАМЕТАЗОН-ФЕРЕЙН (Р-Р ДЛЯ В/В И В/М ВВЕД. 4МГ/МЛ 1МЛ №10 АМП.) СЕРИИ № 310919 ГОДЕН ДО 01.09.2022 ОКСИТОЦИН (АМП. 5МЕ/МЛ 1МЛ №10) СЕРИИ № 260719 ГОДЕН ДО 01.08.2021 ОКСИТОЦИН (АМП. 5МЕ/МЛ 1МЛ №10) СЕРИИ № 130519 ГОДЕН ДО 01.06.2021 ДЕКСАМЕТАЗОН-ФЕРЕЙН (Р-Р ДЛЯ В/В И В/М ВВЕД. 4МГ/МЛ 1МЛ №25 АМП.) СЕРИИ № 020120 ГОДЕН ДО 01.01.2023 ЗАО БРЫНЦАЛОВ А БРЫНЦАЛОВ А 5096 ЗАО БРЫНЦАЛОВ А БРЫНЦАЛОВ А 3024 ОАО ДАЛЬХИМФАРМ ДАЛЬХИМФАРМ 3888 ОАО ДАЛЬХИМФАРМ ДАЛЬХИМФАРМ 3744</t>
  </si>
  <si>
    <t>ЛЕКАРСТВЕННЫЕ СРЕДСТВА СОДЕРЖАЩИЕ КОРТИКОСТЕРОИДНЫЕ ГОРМОНЫ,ИХ ПРОИЗВОДНЫЕ ИЛИ СТРУКТУРНЫЕ АНАЛОГИ,: НЕ ДЛЯ ВЕТЕРИНАРИИ ДЕКСАМЕТАЗОН (Р-Р Д/ИН. 4МГ/МЛ 1МЛ №25) , СРОК ГОДНОСТИ 01.12.2023 ЭЛЛАРА ЭЛЛАРА 950</t>
  </si>
  <si>
    <t>ЭЛЛАРА</t>
  </si>
  <si>
    <t>ЛЕКАРСТВЕННЫЕ СРЕДСТВА СОДЕРЖАЩИЕ КОРТИКОСТЕРОИДНЫЕ ГОРМОНЫ,ИХ ПРОИЗВОДНЫЕ ИЛИ СТРУКТУРНЫЕ АНАЛОГИ: НЕ ДЛЯ ВЕТЕРИНАРИИ ДЕКСАМЕТАЗОН (ТАБЛ. 0,5МГ №10) , СРОК ГОДНОСТИ 01.02.2025 ДЕКСАМЕТАЗОН (КАПЛИ ГЛАЗНЫЕ 0,1% 10МЛ №1 ФЛ-КАП.) , СРОК ГОДНОСТИ 01.09.2022 ФАРМАК ФАРМАК 10 ГНЦЛС (ХАРЬКОВ) ГНЦЛС (ХАРЬКОВ) 30</t>
  </si>
  <si>
    <t>ЛЕКАРСТВЕННЫЕ СРЕДСТВА СОДЕРЖАЩИЕ КОРТИКОСТЕРОИДНЫЕ ГОРМОНЫ,ИХ ПРОИЗВОДНЫЕ ИЛИ СТРУКТУРНЫЕ АНАЛОГИ: НЕ ДЛЯ ВЕТЕРИНАРИИ ДЕКСАМЕТАЗОН (Р-Р Д/ИН. 4МГ/МЛ 1МЛ №25 АМП.) , СРОК ГОДНОСТИ 01.12.2022 ELFA LABORATORIES ELFA LABORATORIES 630</t>
  </si>
  <si>
    <t>BERISHPHARM CO. LTD</t>
  </si>
  <si>
    <t>ЧИНГЭЛТЭЙ, УЛАН-БАТОР, улица БАКУЛА РЭНБУЧИ 25-1, ДОМ БЭРИШ ЦЕНТР</t>
  </si>
  <si>
    <t>МОНОСФАРМ ТРЕЙД КОМПАНИЯ ЛИМИТЕД</t>
  </si>
  <si>
    <t>УЛАН-БАТОР, НАМЪЯАНЖУ дом 1</t>
  </si>
  <si>
    <t>ЛЕКАРСТВЕННЫЕ СРЕДСТВА ДЛЯ РОЗНИЧНОЙ ПРОДАЖИ: ДЕКСАМЕТАЗОН Р-Р Д/ИН. 4МГ/МЛ АМП. 1МЛ №25, ГОДЕН ДО: 01.23. БРЫНЦАЛОВ-А ЗАО ОТСУТСТВУЕТ 350</t>
  </si>
  <si>
    <t>ЛЕКАРСТВЕННЫЕ СРЕДСТВА, СОДЕРЖАЩИЕ КОРТИКОСТЕРОИДНЫЕ ГОРМОНЫ,ИХ ПРОИЗВОДНЫЕ ИЛИ СТРУКТУРНЫЕ АНАЛОГИ, РАСФАСОВАННЫЕ ДЛЯ РОЗНИЧНОЙ ПРОДАЖИ, НЕ ДЛЯ ВЕТЕРИНАРИИ,НЕ СОДЕРЖАТ НАРКОТИЧЕСКИХ,ПСИХОТРОПНЫХ,СИЛЬНОДЕЙСТВУЮЩИХ И ЯДОВИТЫХ ВЕЩЕСТВ,БЕЗ СОДЕРЖАНИЯ ДЕКСАМЕТАЗОН - ФЕРЕЙН Р-Р Д/ИН 4 МГ/МЛ, СЕРИЯ 40120, СРОК ГОДНОСТИ ДО 20.01.2023 ЭТИЛОВОГО СПИРТА: БРЫНЦАЛОВ-А ЗАО ФЕРЕЙН 1000</t>
  </si>
  <si>
    <t>ЛЕКАРСТВЕННЫЕ СРЕДСТВА, РАСФАСОВАННЫЕ В ФОРМЫ ИЛИ УПАКОВКИ ДЛЯ РОЗНИЧНОЙ ПРОДАЖИ ГОНАДОТРОПИН ХОРИОНИЧЕСКИЙ ( 500 ЕД ФЛ. №5) СЕРИИ № 200818 ГОДЕН ДО 01.09.2022 ОКСИТОЦИН (АМП. 5МЕ/МЛ 1МЛ №10) СЕРИИ № 240719 ГОДЕН ДО 01.08.2021 ДЕКСАМЕТАЗОН-ФЕРЕЙН (Р-Р ДЛЯ В/В И В/М ВВЕД. 4МГ/МЛ 1МЛ №10 АМП.) СЕРИИ № 190819 ГОДЕН ДО 01.08.2022 ФГУП МОСКОВСКИЙ ЭНДОКРИННЫЙ ЗАВОД ФГУП МОСКОВСКИЙ ЭНДОКРИННЫЙ ЗАВОД 200 ЗАО БРЫНЦАЛОВ А БРЫНЦАЛОВ А 5400 ОАО ДАЛЬХИМФАРМ ДАЛЬХИМФАРМ 3024</t>
  </si>
  <si>
    <t>ЛЕКАРСТВЕННЫЕ СРЕДСТВА ДЛЯ РОЗНИЧНОЙ ПРОДАЖИ: ДЕКСАМЕТАЗОН ТАБ. 0,5МГ №10, СОСТАВ: ДЕКСАМЕТАЗОН. СТРАНА УКРАИНА;ГОДЕН ДО:01.03.2025 1.03.2025 ОПЫТНЫЙ ЗАВОД ГНЦЛС ОТСУТСТВУЕТ 990</t>
  </si>
  <si>
    <t>ЛЕКАРСТВЕННЫЕ СРЕДСТВА, РАСФАСОВАННЫЕ В ФОРМЫ ИЛИ УПАКОВКИ ДЛЯ РОЗНИЧНОЙ ПРОДАЖИ : ДЕКСАМЕТАЗОН-ФЕРЕЙН (Р-Р ДЛЯ В/В И В/М ВВЕД. 4МГ/МЛ 1МЛ №10 АМП.) СЕРИИ № 341019 ГОДЕН ДО 01.10.2022 ЗАО БРЫНЦАЛОВ А БРЫНЦАЛОВ А 21600</t>
  </si>
  <si>
    <t>ЛЕКАРСТВЕННЫЕ СРЕДСТВА ДЛЯ РОЗНИЧНОЙ ПРОДАЖИ: : ДЕКСАМЕТАЗОН-ФЕРЕЙН,Р-Р Д/ИНЪЕК. 4МГ/МЛ 1МЛ/АМП №25, СЕРИЯ: 100220, ГОДЕН ДО: 01.02.2023, СОСТАВ: ДЕКСАМЕТАЗОН ПАО БРЫНЦАЛОВ-А ДЕКСАМЕТАЗОН-ФЕРЕЙН 3024 ПАО БРЫНЦАЛОВ-А ДЕКСАМЕТАЗОН-ФЕРЕЙН 4459</t>
  </si>
  <si>
    <t>ЛЕКАРСТВЕННЫЕ СРЕДСТВА, РАСФАСОВАННЫЕ В ФОРМЫ ИЛИ УПАКОВКИ ДЛЯ РОЗНИЧНОЙ ПРОДАЖИ ОКСИТОЦИН (АМП. 5 МЕ 1МЛ №10) ГОДЕН ДО 01.04.2021 ДЕКСАМЕТАЗОН-ФЕРЕЙН (Р-Р ДЛЯ В/В И В/М ВВЕД. 4МГ/МЛ 1МЛ №25 АМП.) ГОДЕН ДО 01.12.2022 БРЫНЦАЛОВ БРЫНЦАЛОВ 1008 СИНТЕЗ ОАО СИНТЕЗ 1120</t>
  </si>
  <si>
    <t>БРЫНЦАЛОВ</t>
  </si>
  <si>
    <t>ЛЕКАРСТВЕННЫЕ СРЕДСТВА СОДЕРЖАЩИЕ КОРТИКОСТЕРОИДНЫЕ ГОРМОНЫ,ИХ ПРОИЗВОДНЫЕ ИЛИ СТРУКТУРНЫЕ АНАЛОГИ: НЕ ДЛЯ ВЕТЕРИНАРИИ ДЕКСАМЕТАЗОН (Р-Р Д/ИН. 4МГ/МЛ 1МЛ №25 АМП.) , СРОК ГОДНОСТИ 30.11.2022 ELFA LABORATORIES ELFA LABORATORIES 2112</t>
  </si>
  <si>
    <t>ЛЕКАРСТВЕННЫЕ СРЕДСТВА, РАСФАСОВАННЫЕ В ФОРМЫ ИЛИ УПАКОВКИ ДЛЯ РОЗНИЧНОЙ ПРОДАЖИ : ДЕКСАМЕТАЗОН-ФЕРЕЙН (Р-Р ДЛЯ В/В И В/М ВВЕД. 4МГ/МЛ 1МЛ №25 АМП.) СЕРИИ № 010120 ГОДЕН ДО 01.01.2023 ДЕКСАМЕТАЗОН-ФЕРЕЙН (Р-Р ДЛЯ В/В И В/М ВВЕД. 4МГ/МЛ 1МЛ №10 АМП.) СЕРИИ № 300919 ГОДЕН ДО 01.09.2022 ЗАО БРЫНЦАЛОВ А БРЫНЦАЛОВ А 1080 ЗАО БРЫНЦАЛОВ А БРЫНЦАЛОВ А 5052</t>
  </si>
  <si>
    <t>ЛЕКАРСТВЕННЫЕ СРЕДСТВА ДЛЯ РОЗНИЧНОЙ ПРОДАЖИ: ДЕКСАМЕТАЗОН-ФЕРЕЙН,Р-Р Д/ИНЪЕК. 4МГ/МЛ 1МЛ/АМП №10, СЕРИЯ: 401119, ГОДЕН ДО: 01.11.2022, СОСТАВ: ДЕКСАМЕТАЗОН ПАО БРЫНЦАЛОВ-А ОТСУТСТВУЕТ 1080</t>
  </si>
  <si>
    <t>ЛЕКАРСТВЕННЫЕ СРЕДСТВА, РАСФАСОВАННЫЕ В ФОРМЫ ИЛИ УПАКОВКИ ДЛЯ РОЗНИЧНОЙ ПРОДАЖИ ОКСИТОЦИН (АМП. 5МЕ/МЛ 1МЛ №10) СЕРИИ № 110519 ГОДЕН ДО 01.06.2021 ДЕКСАМЕТАЗОН-ФЕРЕЙН (Р-Р ДЛЯ В/В И В/М ВВЕД. 4МГ/МЛ 1МЛ №10 АМП.) СЕРИИ № 330919 ГОДЕН ДО 01.09.2022 ЗАО БРЫНЦАЛОВ А БРЫНЦАЛОВ А 10800 ОАО ДАЛЬХИМФАРМ ДАЛЬХИМФАРМ 7056</t>
  </si>
  <si>
    <t>ЛЕКАРСТВЕННЫЕ СРЕДСТВА ДЛЯ РОЗНИЧНОЙ ПРОДАЖИ: ДЕКСАМЕТАЗОН-ВИАЛ Р-Р Д/ИН. 4МГ/1МЛ АМП. 1МЛ №25, СОСТАВ: ДЕКСАМЕТАЗОН. СТРАНА КИТАЙ;ГОДЕН ДО:01.11.2022 СИ ЭС ПИ СИ ОУИ ФАРМАСЬЮТИКАЛ КО.ЛТД ОТСУТСТВУЕТ 160</t>
  </si>
  <si>
    <t>СИ ЭС ПИ СИ ОУИ ФАРМАСЬЮТИКАЛ КО. ЛТД</t>
  </si>
  <si>
    <t>ЛЕКАРСТВЕННЫЕ СРЕДСТВА, РАСФАСОВАННЫЕ В ФОРМЫ ИЛИ УПАКОВКИ ДЛЯ РОЗНИЧНОЙ ПРОДАЖИ : ДЕКСАМЕТАЗОН-ФЕРЕЙН (Р-Р ДЛЯ В/В И В/М ВВЕД. 4МГ/МЛ 1МЛ №25 АМП.) СЕРИИ № 090220 ГОДЕН ДО 01.02.2023 ЗАО БРЫНЦАЛОВ А БРЫНЦАЛОВ А 9093</t>
  </si>
  <si>
    <t>ЛЕКАРСТВЕННЫЕ СРЕДСТВА, РАСФАСОВАННЫЕ В ФОРМЫ ИЛИ УПАКОВКИ ДЛЯ РОЗНИЧНОЙ ПРОДАЖИ ДЕКСАМЕТАЗОН-ФЕРЕЙН (Р-Р ДЛЯ В/В И В/М ВВЕД. 4МГ/МЛ 1МЛ №10 АМП.) СЕРИИ № 120719 ГОДЕН ДО 01.07.2022 ДЕКСАМЕТАЗОН-ФЕРЕЙН (Р-Р ДЛЯ В/В И В/М ВВЕД. 4МГ/МЛ 1МЛ №25 АМП.) СЕРИИ № 020120 ГОДЕН ДО 01.01.2023 ДЕКСАМЕТАЗОН-ФЕРЕЙН (Р-Р ДЛЯ В/В И В/М ВВЕД. 4МГ/МЛ 1МЛ №10 АМП.) СЕРИИ № 341019 ГОДЕН ДО 01.10.2022 ДЕКСАМЕТАЗОН-ФЕРЕЙН (Р-Р ДЛЯ В/В И В/М ВВЕД. 4МГ/МЛ 1МЛ №10 АМП.) СЕРИИ № 320919 ГОДЕН ДО 01.09.2022 ЗАО БРЫНЦАЛОВ А БРЫНЦАЛОВ А 2160 ЗАО БРЫНЦАЛОВ А БРЫНЦАЛОВ А 4456 ЗАО БРЫНЦАЛОВ А БРЫНЦАЛОВ А 1636 ЗАО БРЫНЦАЛОВ А БРЫНЦАЛОВ А 3023</t>
  </si>
  <si>
    <t>ЛЕКАРСТВЕННЫЕ СРЕДСТВА СОДЕРЖАЩИЕ КОРТИКОСТЕРОИДНЫЕ ГОРМОНЫ,ИХ ПРОИЗВОДНЫЕ ИЛИ СТРУКТУРНЫЕ АНАЛОГИ: НЕ ДЛЯ ВЕТЕРИНАРИИ ДЕКСАМЕТАЗОН (Р-Р Д/ИН. АМП. 4МГ/МЛ 1МЛ №10) , СРОК ГОДНОСТИ 01.12.2023 ЭЛЛАРА ЭЛЛАРА 576</t>
  </si>
  <si>
    <t>ЛЕКАРСТВЕННЫЕ СРЕДСТВА ДЛЯ РОЗНИЧНОЙ ПРОДАЖИ: ДЕКСАМЕТАЗОН-ФЕРЕЙН,Р-Р Д/ИНЪЕК. 4МГ/МЛ 1МЛ/АМП №25, СЕРИЯ: 030120, ГОДЕН ДО: 01.01.2023, СОСТАВ: ДЕКСАМЕТАЗОН ДЕКСАМЕТАЗОН-ФЕРЕЙН,Р-Р Д/ИНЪЕК. 4МГ/МЛ 1МЛ/АМП №10, СЕРИЯ: 401119, ГОДЕН ДО: 30.10.2022, СОСТАВ: ДЕКСАМЕТАЗОН ПАО БРЫНЦАЛОВ-А ДЕКСАМЕТАЗОН-ФЕРЕЙН 2052 ПАО БРЫНЦАЛОВ-А ДЕКСАМЕТАЗОН-ФЕРЕЙН 7253</t>
  </si>
  <si>
    <t>ЛЕКАРСТВЕННЫЕ СРЕДСТВА, РАСФАСОВАННЫЕ В ФОРМЫ ИЛИ УПАКОВКИ ДЛЯ РОЗНИЧНОЙ ПРОДАЖИ ОКСИТОЦИН (АМП. 5МЕ/МЛ 1МЛ №10) СЕРИИ № 130519 ГОДЕН ДО 01.06.2021 ДЕКСАМЕТАЗОН-ФЕРЕЙН (Р-Р ДЛЯ В/В И В/М ВВЕД. 4МГ/МЛ 1МЛ №10 АМП.) СЕРИИ № 330919 ГОДЕН ДО 01.09.2022 ЗАО БРЫНЦАЛОВ А БРЫНЦАЛОВ А 7560 ОАО ДАЛЬХИМФАРМ ДАЛЬХИМФАРМ 2880</t>
  </si>
  <si>
    <t>ЛЕКАРСТВЕННЫЕ СРЕДСТВА ДЛЯ РОЗНИЧНОЙ ПРОДАЖИ: ДЕКСАМЕТАЗОН-ФЕРЕЙН,Р-Р Д/ИНЪЕК. 4МГ/МЛ 1МЛ/АМП №10, СЕРИЯ: 401119, ГОДЕН ДО: 30.10.2022, СОСТАВ: ДЕКСАМЕТАЗОН ПАО БРЫНЦАЛОВ-А ДЕКСАМЕТАЗОН-ФЕРЕЙН 540</t>
  </si>
  <si>
    <t>ЛЕКАРСТВЕННЫЕ СРЕДСТВА ДЛЯ РОЗНИЧНОЙ ПРОДАЖИ: БЕКЛОМЕТАЗОН, АЭР. ДЛЯ ИНГАЛ. ДОЗИР. 250МКГ/ДОЗА 200ДОЗ С НАСАДКОЙ, СЕРИЯ: 010519, ГОДЕН ДО: 01.05.2022, СОСТАВ: БЕКЛОМЕТАЗОН ДЕКСАМЕТАЗОН-ФЕРЕЙН,Р-Р Д/ИНЪЕК. 4МГ/МЛ 1МЛ/АМП №25, СЕРИЯ: 010120, ГОДЕН ДО: 01.01.2023, СОСТАВ: ДЕКСАМЕТАЗОН : ДЕКСАМЕТАЗОН-ФЕРЕЙН,Р-Р Д/ИНЪЕК. 4МГ/МЛ 1МЛ/АМП №10, СЕРИЯ: 401119, ГОДЕН ДО: 30.10.2022, СОСТАВ: ДЕКСАМЕТАЗОН АО БИННОФАРМ ОТСУТСТВУЕТ 480 ПАО БРЫНЦАЛОВ-А ДЕКСАМЕТАЗОН-ФЕРЕЙН 3024 ПАО БРЫНЦАЛОВ-А ДЕКСАМЕТАЗОН-ФЕРЕЙН 5644 ПАО БРЫНЦАЛОВ-А ДЕКСАМЕТАЗОН-ФЕРЕЙН 2907</t>
  </si>
  <si>
    <t>АО БИННОФАРМ</t>
  </si>
  <si>
    <t>JANSSEN PHARMACEUTICA NV</t>
  </si>
  <si>
    <t>BE-2340, BEERSE, TURNHOUTSEWEG 30</t>
  </si>
  <si>
    <t>9909023971</t>
  </si>
  <si>
    <t>9909023971/773851001 ПРЕДСТАВИТЕЛЬСТВО КОМПАНИИ ЯНССЕН ФАРМАЦЕВТИКА Н.В. БЕЛЬГИЯ Г.МОСКВА</t>
  </si>
  <si>
    <t>121614, город МОСКВА, УЛ КРЫЛАТСКАЯ, Д 17, КОРП 2</t>
  </si>
  <si>
    <t>МИБЕ ГМБХ АРЦНАЙМИТТЕЛЬ / MIBE GMBH ARZNEIMITTEL</t>
  </si>
  <si>
    <t>АДЖИО ФАРМАЦЕВТИКАЛЗ ЛТД</t>
  </si>
  <si>
    <t>ЛЕКАРСТВЕННЫЕ СРЕДСТВА СОДЕРЖАЩИЕ КОРТИКОСТЕРОИДНЫЕ ГОРМОНЫ, ФАСОВКА - БЛИСТЕР, НЕ ФЛАКОН УПАКОВКА, СОДЕРЖАЩАЯ 2 БЛИСТЕРА ПО 10 ТАБЛЕТОК ЛЕКАРСТВЕННОГО ПРЕПАРАТА ДЕКСАМЕТАЗОН, ТАБЛЕТКИ 4 МГ . ВСЕГО - 45 УПАКОВОК. СЕРИЯ: 4377922. СРОК ГОДНОСТИ: 30.06.2021 Г. ФАРМ.ГРУППА: ГЛЮКОКОРТИКОСТЕРОИД. НЕ ДЛЯ ВЕТЕРИНАРИИ. ШТРИХ-КОДА НЕТ Т.К. НЕ ДЛЯ ПРОДАЖИ. НЕ СОДЕРЖИТ СПИРТ. ПРЕДНАЗНАЧЕНО ДЛЯ КЛИНИЧЕСКОГО ИССЛЕДОВАНИЯ В РАМКАХ ПРОТОКОЛА № 54179060LYM3003 (РАЗРЕШЕНИЕ МИНЗДРАВА № 802 ОТ 17.11.16 Г). ТРАНСПОРТИРУЕТСЯ В ОДНОРАЗОВОМ ТЕРМОКОНТЕЙНЕРЕ С ОХЛАЖДАЮЩИМИ ПАКЕТАМИ НА ВОДНОЙ ОСНОВЕ ОДНОРАЗОВОГО ИСПОЛЬЗОВАНИЯ. МИБЕ ГМБХ АРЦНАЙМИТТЕЛЬ / MIBE GMBH ARZNEIMITTEL ОТСУТСТВУЕТ 45</t>
  </si>
  <si>
    <t>AGIO PHARMACEUTICALS LTD.</t>
  </si>
  <si>
    <t>ЛЕКАРСТВЕННЫЕ СРЕДСТВА СОДЕРЖАЩИЕ ГОРМОНЫ,РАСФАСОВАННЫЕ В ФОРМЫ ИЛИ УПАКОВКИ ДЛЯ РОЗНИЧНОЙ ПРОДАЖИ, ЯВЛЯЕТСЯ ЖНВЛП, НЕ ДЛЯ ВЕТЕРИНАРИИ, НЕ СОДЕРЖИТ ЭТИЛОВЫЙ СПИРТ, ДЕКСАМЕТАЗОН (ДЕКСАМЕТАЗОН) РАСТВОР ДЛЯ ИНЪЕКЦИЙ 4 МГ/МЛ : АМПУЛА 1 МЛ., ПО 5 ЯЧЕИСТЫХ ЛОТКОВ ПО 5 АМПУЛ В ЛОТКЕ, ПАЧКА КАРТОННАЯ, ИТОГО 25 АМПУЛ В ПАЧКЕ КАРТОННОЙ С ИНСТРУКЦИЕЙ ПО ПРИМЕНЕНИЮ. СЕРИЯ: DX-605-12480 УПАКОВОК., ГОДЕН ДО 12.2022, СЕРИЯ: DX-609-12480 УПАКОВОК., ГОДЕН ДО 12.2022, СЕРИЯ: DX-615- 12480 УПАКОВОК., ГОДЕН ДО 01.2023, СЕРИЯ: DX-616-12576 УПАКОВОК., ГОДЕН ДО 01.2023, СЕРИЯ: DX-617-12480 УПАКОВОК., ГОДЕН ДО 01.2023. ИТОГО: 62496 УПАКОВОК.,ШТРИХ КОД- 4607037190603. КОД ВИДА УПАКВОКИ ЖНВЛП-А6. ПЕРЕЧЕНЬ ВЕЩЕСТВ, ВХОДЯЩИХ В СОСТАВ ЛЕКАРСТВЕННОГО ПРЕПАРАТА, С УКАЗАНИЕМ КОЛИЧЕСТВА КАЖДОГО ИЗ НИХ: СОСТАВ НА 1 МЛ: ДЕЙСТВУЮЩИЕ ВЕЩЕСТВА: ДЕКСАМЕТАЗОН НАТРИЯ ФОСФАТ В ПЕРЕСЧЕТЕ НА ДЕКСАМЕТАЗОНА ФОСФАТ 4,4 МГ. ВСПОМОГАТЕЛЬНЫЕ ВЕЩЕСТВА:МЕТИЛПАРАГИДРОКСИБЕНЗОАТ 1,5 МГ, ПРОПИЛПАРАГИДРОКСИБЕИЗОАТ 0,2 МГ, НАТРИЯ МЕТАБИСУЛЬФИТ 1,0 МГ, ДИНАТРИЯ ЭДЕТАТ 1,0 МГ, НАТРИЯ ГИДРОКСИД ДО PH 7,0 - 8,5, ВОДА ДЛЯ ИНЪЕКЦИЙ ДО 1.0 МЛ. ЭЛЬФА ЛАБОРАТОРИЗ, ИНДИЯ ДЕКСАМЕТАЗОН 0</t>
  </si>
  <si>
    <t>ЛЕКАРСТВЕННЫЕ СРЕДСТВА СОДЕРЖАЩИЕ КОРТИКОСТЕРОИДНЫЕ ГОРМОНЫ,ИХ ПРОИЗВОДНЫЕ ИЛИ СТРУКТУРНЫЕ АНАЛОГИ: НЕ ДЛЯ ВЕТЕРИНАРИИ ДЕКСАМЕТАЗОН (Р-Р Д/ИН. 4МГ/МЛ 1МЛ №25 АМП.) , СРОК ГОДНОСТИ 01.09.2022 ELFA LABORATORIES ELFA LABORATORIES 315</t>
  </si>
  <si>
    <t>ЛЕКАРСТВЕННЫЕ СРЕДСТВА СОДЕРЖАЩИЕ ГОРМОНЫ,РАСФАСОВАННЫЕ В ФОРМЫ ИЛИ УПАКОВКИ ДЛЯ РОЗНИЧНОЙ ПРОДАЖИ, ЯВЛЯЕТСЯ ЖНВЛП, НЕ ДЛЯ ВЕТЕРИНАРИИ, НЕ СОДЕРЖИТ ЭТИЛОВЫЙ СПИРТ, ДЕКСАМЕТАЗОН (ДЕКСАМЕТАЗОН) РАСТВОР ДЛЯ ИНЪЕКЦИЙ 4 МГ/МЛ : АМПУЛА 1 МЛ., ПО 25 АМПУЛ В ЯЧЕИСТУЮ КАРТОННУЮ РЕШЁТКУ.ПО 1 РЕШЁТКЕ С АМПУЛАМИ С ИНСТРУКЦИЕЙ ПО ПРИМЕНЕНИЮ В КАРТОННОЙ ПАЧКЕ. СЕРИЯ: DX-608-12495 УПАКОВОК., ГОДЕН ДО 12.2022, СЕРИЯ: DX-610-12600 УПАКОВОК., ГОДЕН ДО 12.2022, СЕРИЯ: DX-611-12600 УПАКОВОК., ГОДЕН ДО 01.2023, СЕРИЯ: DX-612-12495 УПАКОВОК., ГОДЕН ДО 01.2023, СЕРИЯ: DX-613-12600 УПАКОВОК., ГОДЕН ДО 01.2023. ИТОГО: 62790 УПАКОВОК.,ШТРИХ КОД- 4607037190603. КОД ВИДА УПАКВОКИ ЖНВЛП-А6. ПЕРЕЧЕНЬ ВЕЩЕСТВ, ВХОДЯЩИХ В СОСТАВ ЛЕКАРСТВЕННОГО ПРЕПАРАТА, С УКАЗАНИЕМ КОЛИЧЕСТВА КАЖДОГО ИЗ НИХ: СОСТАВ НА 1 МЛ: ДЕЙСТВУЮЩИЕ ВЕЩЕСТВА: ДЕКСАМЕТАЗОН НАТРИЯ ФОСФАТ В ПЕРЕСЧЕТЕ НА ДЕКСАМЕТАЗОНА ФОСФАТ 4,4 МГ. ВСПОМОГАТЕЛЬНЫЕ ВЕЩЕСТВА:МЕТИЛПАРАГИДРОКСИБЕНЗОАТ 1,5 МГ, ПРОПИЛПАРАГИДРОКСИБЕИЗОАТ 0,2 МГ, НАТРИЯ МЕТАБИСУЛЬФИТ 1,0 МГ, ДИНАТРИЯ ЭДЕТАТ 1,0 МГ, НАТРИЯ ГИДРОКСИД ДО PH 7,0 - 8,5, ВОДА ДЛЯ ИНЪЕКЦИЙ ДО 1.0 МЛ. ЭЛЬФА ЛАБОРАТОРИЗ, ИНДИЯ ДЕКСАМЕТАЗОН 0</t>
  </si>
  <si>
    <t>ЛЕКАРСТВЕННЫЕ СРЕДСТВА СОДЕРЖАЩИЕ КОРТИКОСТЕРОИДНЫЕ ГОРМОНЫ,ИХ ПРОИЗВОДНЫЕ ИЛИ СТРУКТУРНЫЕ АНАЛОГИ: НЕ ДЛЯ ВЕТЕРИНАРИИ ДЕКСАМЕТАЗОН (Р-Р Д/ИН. 4МГ/МЛ 1МЛ №25) ,СРОК ГОДНОСТИ 01.12.2023 ЭЛЛАРА ЭЛЛАРА 393</t>
  </si>
  <si>
    <t>ЛЕКАРСТВЕННЫЕ СРЕДСТВА ДЛЯ РОЗНИЧНОЙ ПРОДАЖИ: ДЕКСАМЕТАЗОН Р-Р Д/ИН. 4МГ/МЛ АМП. 1МЛ №25, ГОДЕН ДО: 12.22, СОСТАВ: ДЕКСАМЕТАЗОН. САЛИЦИЛОВАЯ МАЗЬ 2% 25Г, ГОДЕН ДО: 11.21, СОСТАВ: САЛИЦИЛОВАЯ КИСЛОТА. ДЕКСАМЕТАЗОН Р-Р Д/ИН. 4МГ/МЛ АМП. 1МЛ №25, ГОДЕН ДО: 12.22. БРЫНЦАЛОВ ОТСУТСТВУЕТ 480 БРЫНЦАЛОВ-А ЗАО ОТСУТСТВУЕТ 216 ТУЛЬСКАЯ Ф.Ф. ОТСУТСТВУЕТ 1500</t>
  </si>
  <si>
    <t>ДЕКСАМЕТАЗОН В ТАБЛЕТКАХ ПО 10 ШТ В УПАКОВКЕ. СОСТАВ: ДЕКСАМЕТАЗОН ТАБЛ. 0.5 МГ Х10 ЗДОРОВЬЕ Ф.К. ООО ОТСУТСТВУЕТ 500</t>
  </si>
  <si>
    <t>ООО "ХФП ЗДОРОВЬЕ НАРОДУ"</t>
  </si>
  <si>
    <t>61013, город ХАРЬКОВ, улица ШЕВЧЕНКО, 22</t>
  </si>
  <si>
    <t>7708726226</t>
  </si>
  <si>
    <t>ООО "ФАРМАКТИВЫ КАПИТАЛ"</t>
  </si>
  <si>
    <t>107140, 107140, ГОРОД МОСКВА, ПЕРЕУЛОК ЛЕСНОРЯДСКИЙ, ДОМ 18, СТРОЕНИЕ 2, ЭТАЖ 3 ПОМ I КАБ 5</t>
  </si>
  <si>
    <t>ЛЕКАРСТВЕННЫЕ СРЕДСТВА СОДЕРЖАЩИЕ КОРТИКОСТЕРОИДНЫЕ ГОРМОНЫ, ИХ ПРОИЗВОДНЫЕ, ДЛЯ РОЗНИЧНОЙ ПРОДАЖИ, (ЖНВЛП, 5B): ДЕКСАМЕТАЗОН (ДЕКСАМЕТАЗОН), ТАБЛЕТКИ, 0.5 МГ (КОНТУРНАЯ ЯЧЕЙКОВАЯ УПАКОВКА) 10 Х 1 (ПАЧКА КАРТОННАЯ) - 268720 УП, ВЕС БРУТТО С ПАЛЛЕТАМИ</t>
  </si>
  <si>
    <t>ООО "ФАРМАЦЕВТИЧЕСКАЯ КОМПАНИЯ ЗДОРОВЬЕ УКРАИНА"</t>
  </si>
  <si>
    <t>ЛЕКАРСТВЕННЫЕ СРЕДСТВА ДЛЯ РОЗНИЧНОЙ ПРОДАЖИ СОДЕРЖАЩИЕ КОРТИКОСТЕРОИДНЫЕ ГОРМОНЫ, ИХ ПРОИЗВОДНЫЕ (ЖНВЛС A6): ДЕКСАМЕТАЗОН-ВИАЛ (ДЕКСАМЕТАЗОН) РАСТВОР ДЛЯ ИНЪЕКЦИЙ, 4МГ/МЛ (АМПУЛА) 1 МЛ Х 25 (ПАЧКА КАРТОННАЯ) - 73094УП, :</t>
  </si>
  <si>
    <t>СИ ЭС ПИ СИ ОУИ ФАРМАСЬЮТИКАЛ КО ЛТД КИТАЙ</t>
  </si>
  <si>
    <t>33187, LE HAILLAN, ZA AIRSPACE AVE DE MAGUDAS CS2007</t>
  </si>
  <si>
    <t>ЛЕКАРСТВЕННОЕ ГОРМОНАЛЬНОЕ СРЕДСТВО, НЕ ЯВЛЯЕТСЯ ЖНВЛС, ТАБЛЕТКИ В БЛИСТЕРЕ, РАСТВОР В АМПУЛАХ, НЕ ДЛЯ ПРОДАЖИ, ДЛЯ КЛИНИЧЕСКИХ ИССЛЕДОВАНИЙ, КОД ОКП 93 1000 ДЕКСАМЕТАЗОН, ТАБЛЕТКИ 4 МГ, 10 ТАБЛЕТОК В БЛИСТЕРЕ, 1 БЛИСТЕР В УПАКОВКЕ. ВСЕГО 30 УПАКОВОК. ГОРМОНАЛЬНОЕ СРЕДСТВО, СИНТЕТИЧЕСКИЙ ГЛЮКОКОРТИКОСТЕРОИД, ОБЛАДАЮЩИЙ ПРОТИВОВОСПАЛИТЕЛЬНЫМ И ИММУНОДЕПРЕССИВНЫМ ДЕЙСТВИЕМ, ХИМИЧЕСКОЕ НАЗВАНИЕ: (11БЕТА, 16АЛЬФА)-9-ФТОР-11,17,21-ТРИГИДРОКСИ-16-МЕТИЛПРЕГНА- 1,4-ДИЕН-3,20-ДИОН . ФОРМУЛА: C22H29FO5 СРОК ГОДНОСТИ - ДО 12.21 НЕ СОДЕРЖАТ АНТИБИОТИКОВ, ЙОДА, СПИРТА, НЕ ДЛЯ ВЕТЕРИНАРИИ, ДЛЯ КЛИНИЧЕСКОГО ИССЛЕДОВАНИЯ ПО ПРОТОКОЛУ EFC15246. РАЗНИЦА ВЕСА БРУТТО/НЕТТО ВЫЗВАНА НАЛИЧИЕМ ВНУТРЕННЕГО ИЗОТЕРМИЧЕСКОГО КОНТЕЙНЕРА ОСНАЩЕННОГО ОДНОРАЗОВЫМ ТЕМПЕРАТУРНЫМ ДАТЧИКОМ. МИБЕ ГМБХ МИБЕ SAR650984 C1086730 (IP0009150) C1086730 (IP0009150) 30</t>
  </si>
  <si>
    <t>ЛЕКАРСТВЕННЫЕ СРЕДСТВА, РАСФАСОВАННЫЕ В ФОРМЫ ИЛИ УПАКОВКИ ДЛЯ РОЗНИЧНОЙ ПРОДАЖИ, : ДЕКСАМЕТАЗОН-ФЕРЕЙН (Р-Р ДЛЯ В/В И В/М ВВЕД. 4МГ/МЛ 1МЛ №10 АМП.) СЕРИИ № 341019 ГОДЕН ДО 01.10.2022 ЗАО БРЫНЦАЛОВ А БРЫНЦАЛОВ А 3240</t>
  </si>
  <si>
    <t>ЛЕКАРСТВЕННЫЕ СРЕДСТВА, РАСФАСОВАННЫЕ В ФОРМЫ ИЛИ УПАКОВКИ ДЛЯ РОЗНИЧНОЙ ПРОДАЖИ, : ДЕКСАМЕТАЗОН-ФЕРЕЙН (Р-Р ДЛЯ В/В И В/М ВВЕД. 4МГ/МЛ 1МЛ №10 АМП.) СЕРИИ № 300919 ГОДЕН ДО 01.09.2022 ЗАО БРЫНЦАЛОВ А БРЫНЦАЛОВ А 3240</t>
  </si>
  <si>
    <t>ЛЕКАРСТВЕННЫЕ СРЕДСТВА СОДЕРЖАЩИЕ КОРТИКОСТЕРОИДНЫЕ ГОРМОНЫ,ИХ ПРОИЗВОДНЫЕ ИЛИ СТРУКТУРНЫЕ АНАЛОГИ: НЕ ДЛЯ ВЕТЕРИНАРИИ ДЕКСАМЕТАЗОН (Р-Р Д/ИН. 4МГ/МЛ 1МЛ №25 АМП.) , СРОК ГОДНОСТИ 01.12.2022 ДЕКСАМЕТАЗОН (Р-Р Д/ИН. 4МГ/МЛ 1МЛ №25 АМП.) , СРОК ГОДНОСТИ 01.11.2022 ELFA LABORATORIES ELFA LABORATORIES 6 ELFA LABORATORIES ELFA LABORATORIES 6</t>
  </si>
  <si>
    <t>ЛЕКАРСТВЕННЫЕ СРЕДСТВА СОДЕРЖАЩИЕ КОРТИКОСТЕРОИДНЫЕ ГОРМОНЫ,ИХ ПРОИЗВОДНЫЕ ИЛИ СТРУКТУРНЫЕ АНАЛОГИ: НЕ ДЛЯ ВЕТЕРИНАРИИ ДЕКСАМЕТАЗОН (Р-Р Д/ИН. АМП. 4МГ/МЛ 1МЛ №10) , СРОК ГОДНОСТИ 01.03.2024 ДЕКСАМЕТАЗОН (Р-Р Д/ИН. 4МГ/МЛ 1МЛ №25) , СРОК ГОДНОСТИ 01.02.2024 ЭЛЛАРА ЭЛЛАРА 1000 ЭЛЛАРА ЭЛЛАРА 400</t>
  </si>
  <si>
    <t>ЛЕКАРСТВЕННЫЕ СРЕДСТВА, СОДЕРЖАЩИЕ КОРТИКОСТЕРОИДНЫЕ ГОРМОНЫ, ИХ ПРОИЗВОДНЫЕ ИЛИ СТРУКТУРНЫЕ АНАЛОГИ, РАСФАСОВАННЫЕ ДЛЯ РОЗНИЧНОЙ ПРОДАЖИ, НЕ ПРИМЕНЯЮТСЯ В ВЕТЕРИНАРИИ, : ДЕКСАМЕТАЗОН ТАБ. 0,5МГ №10, СРОК ГОДНОСТИ -01.02.2025 ЗДОРОВЬЕ - ФАРМ. КОМПАНИЯ ООО ДЕКСАМЕТАЗОН 21</t>
  </si>
  <si>
    <t>ЛЕКАРСТВЕННЫЕ СРЕДСТВА, РАСФАСОВАННЫЕ ДЛЯ РОЗНИЧНОЙ ПРОДАЖИ, НЕ СОДЕРЖАЩИЕ НАРКОТИЧЕСКИХ, СИЛЬНОДЕЙСТВУЮЩИХ ПСИХОТРОПНЫХ СРЕДСТВ: ДЕКСАМЕТАЗОН ТАБЛЕТКИ 0.5 МГ N10 КОРТИКОСТЕРОИДНЫЙ ГАРМОН, ПРОТИВОВОСПАЛИТЕЛЬНОЕ, ПРОТИВОАЛЛЕРГИЧЕСКОЕ, ПРОТИВОЗУДНОЕ СР : ЕДСТВО. СЕРИЯ: 090320 ШТРИХ-КОД:4820090052569 ОСН.ДЕЙСТ.ВЕЩ-ВО:ДЕКСАМЕТАЗОН 5 МГ. 300 УП. ЗДОРОВЬЕ - ФАРМАЦЕВТИЧЕСКАЯ ФИРМА ОАО ОТСУТСТВУЕТ 300</t>
  </si>
  <si>
    <t>ЛЕКАРСТВЕННЫЕ СРЕДСТВА (НЕ ДЛЯ РОЗНИЧНОЙ ПРОДАЖИ, БЕЗ ИНДИВИДУАЛЬНОЙ УПАКОВКИ, ИН БАЛК, ШТРИХ-КОД ОТСУТСТВУЕТ,БЕЗ ПОТРЕБИТЕЛЬСКОЙ УПАКОВКИ, БЕЗ КОМПЛЕКТНОСТИ) - ДЕКСАМЕТАЗОН (ДЕКСАМЕТАЗОН) РАСТВОР ДЛЯ ИНЪЕКЦИЙ 4МГ/МЛ АМПУЛА 1 МЛ БЛИСТЕР № 5 - 244940</t>
  </si>
  <si>
    <t>КРКА Д.Д.</t>
  </si>
  <si>
    <t>ООО "ЗДОРОВЬЕ Ф.К."</t>
  </si>
  <si>
    <t>БРЫНЦАЛОВ-А ПАО</t>
  </si>
  <si>
    <t>BAYANGOL DISTRICT, 11TH KHOROO, ENEBISH AVENUE, город УЛАН-БАТОР, GURVAN GAL HOSPI</t>
  </si>
  <si>
    <t>UNIQUE PHARMACEUTICAL LAB.</t>
  </si>
  <si>
    <t>АСКОРИЛ</t>
  </si>
  <si>
    <t>9909492395</t>
  </si>
  <si>
    <t>121059, город Москва, Бережковская наб, д 16А к 3, оф 4</t>
  </si>
  <si>
    <t>FARMA MONDO SA</t>
  </si>
  <si>
    <t>6830, CHIASSO, VIA G. MOTTA, 26</t>
  </si>
  <si>
    <t>9909492395/774791001 ФИЛИАЛ КОМПАНИИ ХАДАССА МЕДИКАЛ ЛТД</t>
  </si>
  <si>
    <t>АДЖИСЕПТ</t>
  </si>
  <si>
    <t>КРКА Д.Д. НОВО МЕСТО АО</t>
  </si>
  <si>
    <t>АДЖИО ФАРМАЦЕВТИКА ЛТД</t>
  </si>
  <si>
    <t>ЛЕКАРСТВЕННЫЕ СРЕДСТВА,РАСФАСОВАННЫЕ В УПАКОВКИ ДЛЯ РОЗНИЧНОЙ ПРОДАЖИ,НЕ СОДЕРЖАТ НАРКОТИЧЕСКИХ И СИЛЬНОДЕЙСТВУЮЩИХ ВЕЩЕСТВ,НЕ ПРИМЕНЯЕТСЯ В ВЕТЕРИНАРИИ:: ДЕКСАМЕТАЗОН (ТАБЛЕТКА БЛИСТЕР 0,5 МГ №10 ) КОРВАЛОЛ ФОРТЕ (ТАБЛЕТКА БЛИСТЕР №30 ) РАУНАТИН (ТАБЛЕТКА БЛИСТЕР П/О 2 МГ №50 ) УРОЛЕСАН (КАП. Д/ВНУТР. ПРИМ. 25 МЛ ФЛ-КАП )</t>
  </si>
  <si>
    <t>ГУТТАСИЛ</t>
  </si>
  <si>
    <t>БЕСАЛОЛ</t>
  </si>
  <si>
    <t>ЛЕКАРСТВЕННЫЕ СРЕДСТВА,РАСФАСОВАННЫЕ В УПАКОВКИ ДЛЯ РОЗНИЧНОЙ ПРОДАЖИ,НЕ СОДЕРЖАТ НАРКОТИЧЕСКИХ И СИЛЬНОДЕЙСТВУЮЩИХ ВЕЩЕСТВ,НЕ ПРИМЕНЯЕТСЯ В ВЕТЕРИНАРИИ:: АСПАРКАМ (ТАБЛЕТКА БЛИСТЕР №50 ) ДЕКСАМЕТАЗОН (ТАБЛЕТКА БЛИСТЕР 0,5 МГ №10 ) ИНГАЛИПТ-Н (СПРЕЙ Д/МЕСТНОГО ПРИМЕНЕНИЯ 30 МЛ ИНД.УП.) КОРВАЛОЛ (ТАБЛЕТКА БЛИСТЕР №20 ) КОРВАЛОЛ ФОРТЕ (ТАБЛЕТКА БЛИСТЕР №30 ) РАУНАТИН (ТАБЛЕТКА БЛИСТЕР П/О 2 МГ №50 ) ФЛУКОНАЗОЛ (ТАБЛЕТКА БЛИСТЕР 150 МГ №2 )</t>
  </si>
  <si>
    <t>ОАО "ЗДОРОВЬЕ-ФАРМФИРМА"</t>
  </si>
  <si>
    <t>АСПАРКАМ</t>
  </si>
  <si>
    <t>ГЕКСОРАЛ</t>
  </si>
  <si>
    <t>ЛЕКАРСТВЕННЫЕ СРЕДСТВА,РАСФАСОВАННЫЕ В УПАКОВКИ ДЛЯ РОЗНИЧНОЙ ПРОДАЖИ,НЕ СОДЕРЖАТ НАРКОТИЧЕСКИХ И СИЛЬНОДЕЙСТВУЮЩИХ ВЕЩЕСТВ,НЕ ПРИМЕНЯЕТСЯ В ВЕТЕРИНАРИИ:: АСПАРКАМ (ТАБЛЕТКА БЛИСТЕР №50 ) ГУТТАСИЛ (КАП. Д/ВНУТР. ПРИМ. 7,5 МГ/МЛ 15МЛ ФЛАКОН ) ДЕКСАМЕТАЗОН (ТАБЛЕТКА БЛИСТЕР 0,5 МГ №10 ) НОКСПРЕЙ (СПРЕЙ НАЗ. 0,5МГ/МЛ 20МЛ ) ФЛУКОНАЗОЛ (КАПСУЛА БЛИСТЕР 150 МГ №2 )</t>
  </si>
  <si>
    <t>ЛЕКАРСТВЕННЫЕ СРЕДСТВА,РАСФАСОВАННЫЕ В УПАКОВКИ ДЛЯ РОЗНИЧНОЙ ПРОДАЖИ,НЕ СОДЕРЖАТ НАРКОТИЧЕСКИХ И СИЛЬНОДЕЙСТВУЮЩИХ ВЕЩЕСТВ,НЕ ПРИМЕНЯЕТСЯ В ВЕТЕРИНАРИИ:: ГУТТАСИЛ (КАП. Д/ВНУТР. ПРИМ. 7,5 МГ/МЛ 15МЛ ФЛАКОН ) ГУТТАСИЛ (КАП. Д/ВНУТР. ПРИМ. 7,5 МГ/МЛ 30 МЛ ФЛАКОН ) ДЕКСАМЕТАЗОН (ТАБЛЕТКА БЛИСТЕР 0,5 МГ №10 )</t>
  </si>
  <si>
    <t>ЛЕКАРСТВЕННЫЕ СРЕДСТВА, РАСФАСОВАННЫЕ В УПАКОВКИ ДЛЯ РОЗНИЧНОЙ ПРОДАЖИ, НЕ СОДЕРЖАЩИЕ НАРКОТИЧЕСКИХ И СИЛЬНОДЕЙСТВУЮЩИХ ВЕЩЕСТВ, НЕ ПРИМЕНЯЕТСЯ В ВЕТЕРИНАРИИ: АСПАРКАМ ТАБ. №50, СРОК ГОДНОСТИ-01.09.2022 ГИРУДОПРОКТ ГЕЛЬ 50Г, СРОК ГОДНОСТИ-01.10.2021 ГУТТАСИЛ КАПЛИ 7,5МГ/МЛ 30МЛ, СРОК ГОДНОСТИ-01.09.2022 ДЕКСАМЕТАЗОН ТАБ. 0,5МГ №10, СРОК ГОДНОСТИ-01.11.2024 УРОЛЕСАН КАПЛИ 25МЛ ФЛ-КАП, СРОК ГОДНОСТИ-01.07.2021 КОРГЛИКАРД Р-Р Д/В/В АМП. 0,06% 1МЛ №10, СРОК ГОДНОСТИ-01.03.2022 СЕНАДЕКСИН-ЗДОРОВЬЕ ТАБ. №20, СРОК ГОДНОСТИ-01.05.2022 ТИОТРИАЗОЛИН ТАБ. 100МГ №50, СРОК ГОДНОСТИ-01.08.2021 ДИАЗОЛИН ДР. 100МГ №10, СРОК ГОДНОСТИ-01.08.2021 ЗДОРОВЬЕ ФК,ООО АСПАРКАМ 2880 БИОКОН МНПО, ООО ГИРУДОПРОКТ 20 ФАРМАК, ПАО ГУТТАСИЛ 40 ЗДОРОВЬЕ ФК,ООО ДЕКСАМЕТАЗОН 320 ФАРМАК, ПАО ДИАЗОЛИН 432 ЗДОРОВЬЕ, ООО КОРГЛИКАРД 88 ЗДОРОВЬЕ ФК,ООО СЕНАДЕКСИН-ЗДОРОВЬЕ 5032 КИЕВМЕДПРЕПАРАТ, ОАО ТИОТРИАЗОЛИН 6 ГАЛИЧФАРМ, ПАО УРОЛЕСАН 200</t>
  </si>
  <si>
    <t>ЛЕКАРСТВЕННЫЕ СРЕДСТВА, РАСФАСОВАННЫЕ В УПАКОВКИ ДЛЯ РОЗНИЧНОЙ ПРОДАЖИ, НЕ СОДЕРЖАЩИЕ НАРКОТИЧЕСКИХ И СИЛЬНОДЕЙСТВУЮЩИХ ВЕЩЕСТВ, НЕ ПРИМЕНЯЕТСЯ В ВЕТЕРИНАРИИ: ГУТТАСИЛ КАПЛИ 7,5МГ/МЛ 15МЛ, СРОК ГОДНОСТИ-01.08.2022 СИНЯК-OFF Б/ТОНИРУЮЩЕГО ЭФФЕКТА ГЕЛЬ 30Г, СРОК ГОДНОСТИ-01.09.2021 ДЕКСАМЕТАЗОН ТАБ. 0,5МГ №10, СРОК ГОДНОСТИ-01.10.2024 ГУТТАСИЛ КАПЛИ 7,5МГ/МЛ 30МЛ, СРОК ГОДНОСТИ-01.09.2022 ФАРМАК, ПАО ГУТТАСИЛ 218 ФАРМАК, ПАО ГУТТАСИЛ 3 ЗДОРОВЬЕ ФК,ООО ДЕКСАМЕТАЗОН 200 БИОКОН МНПО, ООО СИНЯК-OFF 39</t>
  </si>
  <si>
    <t>ОАО "ЗДОРОВЬЕ-ФАРМ. ФИРМА"</t>
  </si>
  <si>
    <t>КРКА Д. Д. НОВО МЕСТО</t>
  </si>
  <si>
    <t>ЛЕКАРСТВЕННЫЕ СРЕДСТВА, РАСФАСОВАННЫЕ В УПАКОВКИ ДЛЯ РОЗНИЧНОЙ ПРОДАЖИ, НЕ СОДЕРЖАЩИЕ НАРКОТИЧЕСКИХ И СИЛЬНОДЕЙСТВУЮЩИХ ВЕЩЕСТВ, НЕ ПРИМЕНЯЕТСЯ В ВЕТЕРИНАРИИ: ДЕКСАМЕТАЗОН ТАБ. 0,5МГ №10, СРОК ГОДНОСТИ-01.10.2024 ГУТТАСИЛ КАПЛИ 7,5МГ/МЛ 15МЛ, СРОК ГОДНОСТИ-01.08.2022 ФАРМАК, ПАО ГУТТАСИЛ 5 ЗДОРОВЬЕ ФК,ООО ДЕКСАМЕТАЗОН 11</t>
  </si>
  <si>
    <t>ЛЕКАРСТВЕННЫЕ СРЕДСТВА, РАСФАСОВАННЫЕ В УПАКОВКИ ДЛЯ РОЗНИЧНОЙ ПРОДАЖИ, НЕ СОДЕРЖАЩИЕ НАРКОТИЧЕСКИХ И СИЛЬНОДЕЙСТВУЮЩИХ ВЕЩЕСТВ, НЕ ПРИМЕНЯЕТСЯ В ВЕТЕРИНАРИИ: НЕКСТ УНО ЭКСПРЕСС КАПС. 200МГ №10, СРОК ГОДНОСТИ-01.04.2021 ДЕКСАМЕТАЗОН Р-Р Д/ИНЪЕКЦИЙ АМП. 4МГ/1МЛ №10, СРОК ГОДНОСТИ-01.09.2022 БЕЛМЕДПРЕПАРАТЫ, РУП ДЕКСАМЕТАЗОН 80 МИНСКИНТЕРКАПС ПРУП НЕКСТ 10</t>
  </si>
  <si>
    <t>ЛЕКАРСТВЕННЫЕ СРЕДСТВА,РАСФАСОВАННЫЕ В УПАКОВКИ ДЛЯ РОЗНИЧНОЙ ПРОДАЖИ,НЕ ЯВЛЯЮТСЯ НАРКОТИЧЕСКИМИ И СИЛЬНОДЕЙСТВУЮЩИМИ ЛЕКАРСТВАМИ,НЕ ПРИМЕНЯЕТСЯ В ВЕТЕРИНАРИИ:: ДЕКСАМЕТАЗОН (Р-Р Д/ИН 4 МГ - 1 МЛ №25 ) ПРЕДНИЗОЛОН ЭЛЬФА (Р-Р ДЛЯ В/В И В/М ВВЕД. 30МГ/МЛ 1 МЛ N3 ) МЕТРОГИЛ (Р-Р Д/В/В ВВЕД. 5МГ/МЛ 100 МЛ ФЛАКОН ) ЭЛЬФА ЛАБОРАТОРИЗ ДЕКСАМЕТАЗОН 126 ЮНИК ФАРМАСЬЮТИКАЛ ЛАБ. МЕТРОГИЛ 3669 ИНДУС ФАРМА ПВТ. ЛТД ПРЕДНИЗОЛОН ЭЛЬФА 1476</t>
  </si>
  <si>
    <t>ФАРМАК АО</t>
  </si>
  <si>
    <t>ЛЕКАРСТВЕННЫЕ СРЕДСТВА,РАСФАСОВАННЫЕ В УПАКОВКИ ДЛЯ РОЗНИЧНОЙ ПРОДАЖИ,НЕ ЯВЛЯЮТСЯ НАРКОТИЧЕСКИМИ И СИЛЬНОДЕЙСТВУЮЩИМИ ЛЕКАРСТВАМИ,НЕ ПРИМЕНЯЕТСЯ В ВЕТЕРИНАРИИ:: АЛФУПРОСТ МР (ТАБЛЕТКА БЛИСТЕР ПРОЛОНГ 10 МГ №30 ) ЮНИЭНЗИМ С МПС (ТАБЛЕТКА БЛИСТЕР П/О №20 ) БОРО ПЛЮС (ЗЕЛЕНЫЙ 25 МЛ ) БОРО ПЛЮС (ЗЕЛЕНЫЙ 50 МЛ ) БОРО ПЛЮС (РОЗОВЫЙ 20 МЛ ) БОРО ПЛЮС (РОЗОВЫЙ 25 МЛ ) БРАЛ (ТАБЛЕТКА БЛИСТЕР N100 ) ГЕКСОРАЛ ТАБС КЛАССИК (ТАБЛЕТКА БЛИСТЕР Д/РАСС. АПЕЛЬСИН №16 ) ГЕКСОРАЛ ТАБС КЛАССИК (ТАБЛЕТКА БЛИСТЕР Д/РАСС. ЛИМОН №16 ) ГЕКСОРАЛ ТАБС КЛАССИК (ТАБЛЕТКА БЛИСТЕР Д/РАСС. МЕД+ЛИМОН №16 ) ДЕКСАМЕТАЗОН (Р-Р Д/ИН 4 МГ - 1 МЛ №25 ) ДОКТОР МОМ (РАСТИТ. ПАСТИЛКИ ОТ КАШЛЯ АНАНАСОВЫЕ №20 ) ДОКТОР МОМ (РАСТИТ. ПАСТИЛКИ ОТ КАШЛЯ АПЕЛЬСИНОВЫЕ №20 ) ДОКТОР МОМ (РАСТИТ. ПАСТИЛКИ ОТ КАШЛЯ КЛУБНИЧНЫЕ №20 ) ДОКТОР МОМ (РАСТИТ. ПАСТИЛКИ ОТ КАШЛЯ ЛИМОННЫЕ №20 ) ДОКТОР МОМ (РАСТИТ. ПАСТИЛКИ ОТ КАШЛЯ МАЛИНОВЫЕ №20 ) ДОКТОР МОМ (РАСТИТ. ПАСТИЛКИ ОТ КАШЛЯ ФРУКТОВЫЕ №20 ) ДОКТОР МОМ (РАСТИТ. ПАСТИЛКИ ОТ КАШЛЯ ЯГОДНЫЕ №20 ) ДОКТОР МОМ (СИРОП 100 МЛ ФЛАКОН ИНД. УП.) ИБУКЛИН (ТАБЛЕТКА БЛИСТЕР П/ПЛЕН. ОБЛ 400 МГ+325 МГ №10 ) ИБУКЛИН ЮНИОР (ТАБЛЕТКА БЛИСТЕР ДЕТ. ДИСПЕРГ. 100 МГ + 125 МГ N20 ) ИРИФРИН (КАП. ГЛ. 2,5 % 5 МЛ ) КАНДИБИОТИК (КАПЛИ УШНЫЕ 5 МЛ ФЛ/ПИПЕТКА ИНД УП) КЕТАНОВ (ТАБЛЕТКА БЛИСТЕР П/ПЛЕН. ОБЛ 10 МГ №100 ) КЕТОРОЛ ЭКСПРЕСС (ТАБЛЕТКА БЛИСТЕР ДИСПЕРГ. В ПОЛ. РТА 10 МГ №20 БЛИСТ. ПАЧ/ КАРТ) КЛЕНЗИТ С (ГЕЛЬ 15 Г ) КЛОТРИМАЗОЛ (КРЕМ 1% 20 Г ТУБА) КОЛДАКТ ФЛЮ ПЛЮС (КАПСУЛА БЛИСТЕР С ПРОЛОНГ. ВЫСВОБ. N10 ) ЛИВ-52 (ТАБЛЕТКА БЛИСТЕР N100 ФЛ) МЕТРОГИЛ (ГЕЛЬ Д/НАРУЖН.ПРИМЕН. 1% 30 Г ТУБЫ ИНД. УП.) МЕТРОГИЛ (Р-Р Д/В/В ВВЕД. 5МГ/МЛ 100 МЛ ФЛАКОН ) МЕТРОГИЛ ДЕНТА (ГЕЛЬ СТОМАТОЛОГИЧЕСКИЙ 20 Г ТУБЫ ИНД. УП.) НАЙЗ (ГЕЛЬ 1% 50 Г ) НАЙЗ (ГЕЛЬ Д/НАРУЖН.ПРИМЕН. 1%20Г. ТУБЫ ИНД. УП.) НАЙЗ (ТАБЛЕТКА БЛИСТЕР 100 МГ №20 ) НАЙЗ (ТАБЛЕТКА БЛИСТЕР 100 МГ №30 ) НЕБИЛОНГ (ТАБЛЕТКА БЛИСТЕР 5МГ №30 ) НЕМОЗОЛ (ТАБЛЕТКА БЛИСТЕР П/ПЛЕН. ОБЛ 400 МГ №1 ) НИМУЛИД (СУСП. 50 МГ/5 МЛ 60 МЛ ) НУРОФЕН Д/ДЕТЕЙ (СУСП. Д/ВН.ПРИМ. АПЕЛЬСИН 100МГ/5 МЛ 200МЛ ФЛАКОН ИНД. УП.) РЕКИТТ БЕНКИЗЕР ОМЕЗ (КАПСУЛА БЛИСТЕР 20 МГ N30 ) ОМЕЗ ИНСТА (ПОР. Д/ПРИГ. СУСП. ВКУС МЯТА 20МГ №5 ) ПАНОКСЕН (ТАБЛЕТКА БЛИСТЕР П/О 50МГ + 500МГ №20 БЛИСТ. ПАЧ/ КАРТ) ПЛАГРИЛ (ТАБЛЕТКА БЛИСТЕР П/ПЛЕН. ОБЛ 75 МГ №30 ) РАЗО (ТАБЛЕТКА БЛИСТЕР П/О КИШЕЧ. РАСТВ. 20 МГ №30 ) РИНЗА (ТАБЛЕТКА БЛИСТЕР №10 ) СЕНАДЕ (ТАБЛЕТКА БЛИСТЕР 13,5 МГ №500 ) СПАЗГАН (ТАБЛЕТКА БЛИСТЕР №100 ) ТЕНОРИК (ТАБЛЕТКА БЛИСТЕР П/ПЛЕН. ОБЛ 100 МГ+25 МГ №28 ) ТЕНОРИК (ТАБЛЕТКА БЛИСТЕР П/ПЛЕН. ОБЛ 50 МГ +12,5 МГ №28 ) ФЕКСАДИН (ТАБЛЕТКА БЛИСТЕР 180 МГ №10 ) ФЕКСАДИН (ТАБЛЕТКА БЛИСТЕР П/ПЛЕН. ОБЛ 120 МГ №10 ) ХАЙРАБЕЗОЛ (ТАБЛЕТКА БЛИСТЕР П/КИШЕЧНОРАСТВ. ПЛЕН. ОБЛ 20 МГ №15 БЛИСТЕР) ЦЕТРИН (ТАБЛЕТКА БЛИСТЕР П/П/О 10 МГ №30 ) ЦИПРОЛЕТ (ТАБЛЕТКА БЛИСТЕР П/ПЛЕН. ОБЛ 500 МГ N10 ) ЦИСТОН (ТАБЛЕТКА БЛИСТЕР N100 ФЛ) ЦИФРАН (ТАБЛЕТКА БЛИСТЕР П/ПЛЕН. ОБЛ 500 МГ N10 ) АСКОРИЛ ЭКСПЕКТОРАНТ (СИРОП 100 МЛ ФЛ+МЕРН КОЛП. /ПАЧ КАРТ/) САН ФАРМАСЬЮТИКАЛ ИНДАСТРИЗ ЛТД АЛФУПРОСТ МР 1 ГЛЕНМАРК ФАРМАСЬЮТИКАЛЗ ЛТД АСКОРИЛ ЭКСПЕКТОРАНТ 30 ЕМАМИ ЛИМИТЕД БОРО ПЛЮС 10 ЕМАМИ ЛИМИТЕД БОРО ПЛЮС 5 ЕМАМИ ЛИМИТЕД БОРО ПЛЮС 22 ЕМАМИ ЛИМИТЕД БОРО ПЛЮС 5 МИКРО ЛАБС ЛИМИТЕД БРАЛ 2 ЮНИК ЛАБОРАТОРИЗ ЛТД ГЕКСОРАЛ ТАБС КЛАССИК 2 ЮНИК ЛАБОРАТОРИЗ ЛТД ГЕКСОРАЛ ТАБС КЛАССИК 2 ЮНИК ЛАБОРАТОРИЗ ЛТД ГЕКСОРАЛ ТАБС КЛАССИК 2 ЭЛЬФА ЛАБОРАТОРИЗ ДЕКСАМЕТАЗОН 70 ЮНИК ЛАБОРАТОРИЗ ЛТД ДОКТОР МОМ 5 ЮНИК ЛАБОРАТОРИЗ ЛТД ДОКТОР МОМ 10 ЮНИК ФАРМАСЬЮТИКАЛ ЛАБ. ДОКТОР МОМ 5 ЮНИК ФАРМАСЬЮТИКАЛ ЛАБ. ДОКТОР МОМ 10 ЮНИК ФАРМАСЬЮТИКАЛ ЛАБ. ДОКТОР МОМ 5 ЮНИК ФАРМАСЬЮТИКАЛ ЛАБ. ДОКТОР МОМ 10 ЮНИК ФАРМАСЬЮТИКАЛ ЛАБ. ДОКТОР МОМ 5 ЮНИК ФАРМАСЬЮТИКАЛ ЛАБ. ДОКТОР МОМ 25 ДР.РЕДДИС ЛАБОРАТОРИЕС ЛТД ИБУКЛИН 35 ДР.РЕДДИС ЛАБОРАТОРИЕС ЛТД ИБУКЛИН ЮНИОР 5 СЕНТИСС ФАРМА ЛТД ИРИФРИН 2 ГЛЕНМАРК ФАРМАСЬЮТИКАЛЗ ЛТД КАНДИБИОТИК 3 ТЕРАПИЯ СА/САН ФАРМАСЬЮТИКАЛ ИНДАСТРИЗ ЛТД КЕТАНОВ 6 ДР.РЕДДИС ЛАБОРАТОРИС ЛТД КЕТОРОЛ ЭКСПРЕСС 50 ГЛЕНМАРК ФАРМАСЬЮТИКАЛ КЛЕНЗИТ С 1 СЕДЕЙТ ХЭЛСКЭР КЛОТРИМАЗОЛ 35 САН ФАРМАСЬЮТИКАЛ ИНДАСТРИЗ ЛТД/</t>
  </si>
  <si>
    <t>АЛФУПРОСТ МР</t>
  </si>
  <si>
    <t>ЛЕКАРСТВЕННЫЕ СРЕДСТВА,РАСФАСОВАННЫЕ В УПАКОВКИ ДЛЯ РОЗНИЧНОЙ ПРОДАЖИ,НЕ ЯВЛЯЮТСЯ НАРКОТИЧЕСКИМИ И СИЛЬНОДЕЙСТВУЮЩИМИ ЛЕКАРСТВАМИ,НЕ ПРИМЕНЯЕТСЯ В ВЕТЕРИНАРИИ:: АДЖИСЕПТ (ЛИМОН №24 ) АДЖИСЕПТ (ТАБЛЕТКА БЛИСТЕР Д/РАСС. АПЕЛЬСИН №24 СТРИПЫ) АДЖИСЕПТ (ТАБЛЕТКА БЛИСТЕР Д/РАССАСЫВАНИЯ (МЁД+ЛИМОН) №24 ) АДЖИСЕПТ (ТАБЛЕТКА БЛИСТЕР Д/РАССАСЫВАНИЯ КЛАССИЧЕСКИЕ №24 СТРИПЫ) АДЖИСЕПТ (ТАБЛЕТКА БЛИСТЕР Д/РАССАСЫВАНИЯ(АНАНАС) №24 ) АДЖИСЕПТ (ТАБЛЕТКА БЛИСТЕР Д/РАССАСЫВАНИЯ.(МЕНТОЛ+ЭВКАЛИПТ) №24 СТРИПЫ ИНД УП) АСКОРИЛ (ТАБЛЕТКА БЛИСТЕР №20 ЯЧЕЙК.КОНТР/ПАЧ.КАРТ.) АСКОРИЛ ЭКСПЕКТОРАНТ (СИРОП 100 МЛ ФЛ+МЕРН КОЛП. /ПАЧ КАРТ/) БОРО ПЛЮС (ЗЕЛЕНЫЙ 25 МЛ ) ГЕКСОРАЛ ТАБС КЛАССИК (ТАБЛЕТКА БЛИСТЕР Д/РАСС. ЛИМОН №16 ) ГЕКСОРАЛ ТАБС КЛАССИК (ТАБЛЕТКА БЛИСТЕР Д/РАСС. МЕД+ЛИМОН №16 ) ГЕКСОРАЛ ТАБС КЛАССИК (ТАБЛЕТКА БЛИСТЕР Д/РАСС.ЧЕРНАЯ СМОРОДИНА №16 ) ДЕКСАМЕТАЗОН (Р-Р Д/ИН 4 МГ - 1 МЛ №25 ) ДЖОСЕТ (СИРОП 100 МЛ +МЕРН. СТАК.) ДЛЯНОС (КАП. НАЗ. 0,05% 10 МЛ ФЛ ВИНТ КРЫШКА/ПИПЕТКА) ДОКТОР МОМ (РАСТИТ. ПАСТИЛКИ ОТ КАШЛЯ АНАНАСОВЫЕ №20 ) ДОКТОР МОМ (РАСТИТ. ПАСТИЛКИ ОТ КАШЛЯ АПЕЛЬСИНОВЫЕ №20 ) ДОКТОР МОМ (РАСТИТ. ПАСТИЛКИ ОТ КАШЛЯ КЛУБНИЧНЫЕ №20 ) ДОКТОР МОМ (РАСТИТ. ПАСТИЛКИ ОТ КАШЛЯ ЛИМОННЫЕ №20 ) ДОКТОР МОМ (РАСТИТ. ПАСТИЛКИ ОТ КАШЛЯ МАЛИНОВЫЕ №20 ) ДОКТОР МОМ ФИТО (МАЗЬ Д/НАРУЖ. ПРИМ. 20 Г БАНКА В ИНД.УП.) ИБУКЛИН (ТАБЛЕТКА БЛИСТЕР П/ПЛЕН. ОБЛ 400 МГ+325 МГ №10 ) ИБУКЛИН ЮНИОР (ТАБЛЕТКА БЛИСТЕР ДЕТ. ДИСПЕРГ. 100 МГ + 125 МГ N20 ) ИРИФРИН (КАП. ГЛ. 2,5 % 5 МЛ ) КАНДИБИОТИК (КАПЛИ УШНЫЕ 5 МЛ ФЛ/ПИПЕТКА ИНД УП) КЕТАНОВ (ТАБЛЕТКА БЛИСТЕР П/ПЛЕН. ОБЛ 10 МГ №100 ) КЕТОРОЛ (Р-Р ДЛЯ В/В И В/М ВВЕД. 30МГ/МЛ 1 МЛ N10 АМПУЛЫ ) КЕТОРОЛ ЭКСПРЕСС (ТАБЛЕТКА БЛИСТЕР ДИСПЕРГ. В ПОЛ. РТА 10 МГ №20 БЛИСТ. ПАЧ/ КАРТ) КЛОТРИМАЗОЛ (КРЕМ 1% 20 Г ТУБА) КОЛДАКТ С ВИТ. С (ТАБЛЕТКА БЛИСТЕР П/ПЛЕН. ОБЛ №10 ) КОЛДАКТ ФЛЮ ПЛЮС (КАПСУЛА БЛИСТЕР С ПРОЛОНГ. ВЫСВОБ. N10 ) КОМБИНИЛ (КАП ГЛ/УШН 5 МЛ ) ЛИВ-52 (ТАБЛЕТКА БЛИСТЕР N100 ФЛ) МЕТРОГИЛ (ГЕЛЬ Д/НАРУЖН.ПРИМЕН. 1% 30 Г ТУБЫ ИНД. УП.) МЕТРОГИЛ (Р-Р Д/В/В ВВЕД. 5МГ/МЛ 100 МЛ ФЛАКОН ) МЕТРОГИЛ ДЕНТА (ГЕЛЬ СТОМАТОЛОГИЧЕСКИЙ 20 Г ТУБЫ ИНД. УП.) НАЙЗ (ГЕЛЬ Д/НАРУЖН.ПРИМЕН. 1%20Г. ТУБЫ ИНД. УП.) НАЙЗ (ТАБЛЕТКА БЛИСТЕР 100 МГ №20 ) НАЙЗ (ТАБЛЕТКА БЛИСТЕР 100 МГ №30 ) НЕМОЗОЛ (СУСП. Д/ПР. ВНУТРЬ 100МГ/5МЛ 20МЛ ФЛ) НЕМОЗОЛ (ТАБЛЕТКА БЛИСТЕР П/ПЛЕН. ОБЛ 400 МГ №1 ) НУРОФЕН Д/ДЕТЕЙ (СУСП. Д/ВН.ПРИМ. АПЕЛЬСИН 100МГ/5 МЛ 200МЛ ФЛАКОН ИНД. УП.) РЕКИТТ БЕНКИЗЕР ОМЕЗ (КАПСУЛА БЛИСТЕР 20 МГ N30 ) ОМЕЗ (КАПСУЛА БЛИСТЕР КИШЕЧНОРАСТВ. 10 МГ №10 ) ПИРАНТЕЛ (СУСП. Д/ПР. ВНУТРЬ 250МГ/5МЛ 15МЛ ) ПЛАГРИЛ (ТАБЛЕТКА БЛИСТЕР П/ПЛЕН. ОБЛ 75 МГ №30 ) РАЗО (ТАБЛЕТКА БЛИСТЕР П/О КИШЕЧ. РАСТВ. 20 МГ №30 ) РИНИКОЛД (ТАБЛЕТКА БЛИСТЕР №10 ) РОЗУВАСТАТИН-ВИАЛ (ТАБЛЕТКА БЛИСТЕР П/ПЛЕН. ОБЛ 10 МГ №30 ) РОЗУВАСТАТИН-ВИАЛ (ТАБЛЕТКА БЛИСТЕР П/ПЛЕН. ОБЛ 20МГ №30 ) СЕНАДЕ (ТАБЛЕТКА БЛИСТЕР 13,5 МГ №500 ) СОТРЕТ (КАПСУЛА БЛИСТЕР 20 МГ №30 ) СПАЗГАН (ТАБЛЕТКА БЛИСТЕР №100 ) ТЕНОРИК (ТАБЛЕТКА БЛИСТЕР П/ПЛЕН. ОБЛ 100 МГ+25 МГ №28 ) ТЕНОРИК (ТАБЛЕТКА БЛИСТЕР П/ПЛЕН. ОБЛ 50 МГ +12,5 МГ №28 ) ТОФФ ПЛЮС (КАПСУЛА БЛИСТЕР №10 ) ТРАВИСИЛ (ТАБЛЕТКА БЛИСТЕР Д/РАСС. МЕД №16 ) ТРАВИСИЛ (ТАБЛЕТКА БЛИСТЕР Д/РАСС. СО ВКУСОМ МЯТЫ №16 ) ТРИГАН-Д (ТАБЛЕТКА БЛИСТЕР N100 ) ФЕНЮЛЬС (КАПСУЛА БЛИСТЕР №30 ) ХАЙРАБЕЗОЛ (ТАБЛЕТКА БЛИСТЕР П/КИШЕЧНОРАСТВ. ПЛЕН. ОБЛ 10 МГ №15 БЛИСТЕР ) ХАЙРАБЕЗОЛ (ТАБЛЕТКА БЛИСТЕР П/КИШЕЧНОРАСТВ. ПЛЕН. ОБЛ 20 МГ №15 БЛИСТЕР) ХАЙРАБЕЗОЛ (ТАБЛЕТКА БЛИСТЕР П/КИШЕЧНОРАСТВ. ПЛЕН. ОБЛ 20 МГ №30 БЛИСТЕР) ЦЕТРИН (ТАБЛЕТКА БЛИСТЕР П/П/О 10 МГ №30 ) ЦИПРОЛЕТ (КАП. ГЛ. 3МГ/МЛ 5МЛ ФЛАКОН ) ЦИПРОЛЕТ (ТАБЛЕТКА БЛИСТЕР 250 МГ №10 ) ЦИПРОЛЕТ (ТАБЛЕТКА БЛИСТЕР П/ПЛЕН. ОБЛ 500 МГ N10 ) ЦИПРОЛЕТ А (ТАБЛЕТКА БЛИСТЕР П/П/О 600МГ+500МГ №10 ) ЦИПРОМЕД (КАП. ГЛ. 0,3% 5 МЛ ФЛ-КАП) ЦИПРОМЕД (УШ.КАПЛИ 0,3% 10 МЛ ФЛ/КАП. ИНД.УП.) ЦИСТОН (ТАБЛЕТКА БЛИСТЕР N100 ФЛ) ЦИФРАН (ТАБЛЕТКА БЛИСТЕР П/ПЛЕН. ОБЛ 250 МГ №10 ) ЦИФРАН (ТАБЛЕТКА БЛИСТЕР П/ПЛЕН. ОБЛ 500 МГ N10 ) ЦИФРАН ОД (ТАБЛЕТКА БЛИСТЕР ПРОЛОНГ. ДЕЙСТВ. П/ПЛЕН. ОБ. 1000МГ №10 ) ЦИФРАН ОД (ТАБЛЕТКА БЛИСТЕР ПРОЛОНГ. ДЕЙСТВ. П/ПЛЕН. ОБ. 500 МГ №10 ) ЦИФРАН</t>
  </si>
  <si>
    <t>ЛЕКАРСТВЕННЫЕ СРЕДСТВА,РАСФАСОВАННЫЕ В УПАКОВКИ ДЛЯ РОЗНИЧНОЙ ПРОДАЖИ,НЕ ЯВЛЯЮТСЯ НАРКОТИЧЕСКИМИ И СИЛЬНОДЕЙСТВУЮЩИМИ ЛЕКАРСТВАМИ,НЕ ПРИМЕНЯЕТСЯ В ВЕТЕРИНАРИИ:: ВАНКОМИЦИН ЭЛЬФА (ПОР. Д/ПРИГ. Р-РА Д/ИНФ. 1Г ) ДЕКСАМЕТАЗОН (Р-Р Д/ИН 4 МГ - 1 МЛ №25 ) ТИЕПЕНЕМ (ПОР. Д/ПРИГ. Р-РА Д/ИН. 500+500 МГ 20 МЛ ) ПРЕДНИЗОЛОН ЭЛЬФА (Р-Р ДЛЯ В/В И В/М ВВЕД. 30МГ/МЛ 1 МЛ N3 ) МЕТРОГИЛ (Р-Р Д/В/В ВВЕД. 5МГ/МЛ 100 МЛ ФЛАКОН ) ЭЛЬФА ЛАБОРАТОРИЗ ВАНКОМИЦИН ЭЛЬФА 49 ЭЛЬФА ЛАБОРАТОРИЗ ДЕКСАМЕТАЗОН 120 ЮНИК ФАРМАСЬЮТИКАЛ ЛАБ. МЕТРОГИЛ 1300 ИНДУС ФАРМА ПВТ. ЛТД ПРЕДНИЗОЛОН ЭЛЬФА 400 ЭЛЬФА ЛАБОРАТОРИС ТИЕПЕНЕМ 380</t>
  </si>
  <si>
    <t>ЛЕКАРСТВЕННЫЕ СРЕДСТВА,РАСФАСОВАННЫЕ В УПАКОВКИ ДЛЯ РОЗНИЧНОЙ ПРОДАЖИ,НЕ СОДЕРЖАТ НАРКОТИЧЕСКИХ И СИЛЬНОДЕЙСТВУЮЩИХ ВЕЩЕСТВ,НЕ ПРИМЕНЯЕТСЯ В ВЕТЕРИНАРИИ:: АДЖИСЕПТ (ТАБЛЕТКА БЛИСТЕР Д/РАССАСЫВАНИЯ.(МЕНТОЛ+ЭВКАЛИПТ) №24 СТРИПЫ ИНД УП) АСКОРИЛ (ТАБЛЕТКА БЛИСТЕР №20 ЯЧЕЙК.КОНТР/ПАЧ.КАРТ.) БИОФЕР (ЖЕВ. ТАБ №30 ) БРАЛ (ТАБЛЕТКА БЛИСТЕР N100 ) БРОКСИНАК (КАП. ГЛ. 0,09% 1,7МЛ ФЛ ) ВОРМИН (ТАБЛЕТКА БЛИСТЕР 100 МГ №24 ) ДАЗОЛИК (ТАБЛЕТКА БЛИСТЕР П/П/О 0,5 Г №10 БЛИСТ. /ИНД.УП./) ДЕКСАМЕТАЗОН (Р-Р Д/ИН 4 МГ - 1 МЛ №25 ) ДИКЛОРАН ПЛЮС (ГЕЛЬ 30 Г ) ДИКЛО-Ф (ГЛ. КАП. 0,1% 5МЛ ФЛАКОН ) ДОКТОР МОМ (РАСТИТ. ПАСТИЛКИ ОТ КАШЛЯ КЛУБНИЧНЫЕ №20 ) ДОКТОР МОМ (РАСТИТ. ПАСТИЛКИ ОТ КАШЛЯ ЛИМОННЫЕ №20 ) ДОКТОР МОМ (РАСТИТ. ПАСТИЛКИ ОТ КАШЛЯ МАЛИНОВЫЕ №20 ) ДОКТОР МОМ (РАСТИТ. ПАСТИЛКИ ОТ КАШЛЯ ЯГОДНЫЕ №20 ) ДОКТОР МОМ (СИРОП 100 МЛ ФЛАКОН ИНД. УП.) ДОКТОР МОМ (СИРОП 150МЛ ) ДОКТОР МОМ ФИТО (МАЗЬ Д/НАРУЖ. ПРИМ. 20 Г БАНКА В ИНД.УП.) ИБУКЛИН (ТАБЛЕТКА БЛИСТЕР П/ПЛЕН. ОБЛ 400 МГ+325 МГ №10 ) ИБУКЛИН ЮНИОР (ТАБЛЕТКА БЛИСТЕР ДЕТ. ДИСПЕРГ. 100 МГ + 125 МГ N20 ) ИНОКАИН (КАП. ГЛ. 0,4% 5 МЛ ФЛ-КАП) КАЛЧЕК (ТАБЛЕТКА БЛИСТЕР 10 МГ №30 ) КАЛЧЕК (ТАБЛЕТКА БЛИСТЕР 5 МГ №30 ) КАНДИБИОТИК (КАПЛИ УШНЫЕ 5 МЛ ФЛ/ПИПЕТКА ИНД УП) КАНДИД (КРЕМ Д/НАРУЖ. ПРИМ. 1% 20 Г ТУБА ИНД.УП) КАНДИД В6 (ТАБЛЕТКА БЛИСТЕР ВАГ. С АППЛИКАТОРОМ №6 ) КЕТАНОВ (ТАБЛЕТКА БЛИСТЕР П/ПЛЕН. ОБЛ 10 МГ №100 ) КЕТОРОЛ (ГЕЛЬ Д/НАРУЖН.ПРИМЕН. 2 % 30 Г ТУБЫ ИНД. УП.) КЕТОРОЛ (Р-Р ДЛЯ В/В И В/М ВВЕД. 30МГ/МЛ 1 МЛ N10 АМПУЛЫ ) КЕТОРОЛ ЭКСПРЕСС (ТАБЛЕТКА БЛИСТЕР ДИСПЕРГ. В ПОЛ. РТА 10 МГ №20 БЛИСТ. ПАЧ/ КАРТ) КЛОТРИМАЗОЛ (КРЕМ 1% 20 Г ТУБА) КОЛДАКТ ФЛЮ ПЛЮС (КАПСУЛА БЛИСТЕР С ПРОЛОНГ. ВЫСВОБ. N10 ) ЛИВ-52 (ТАБЛЕТКА БЛИСТЕР N100 ФЛ) НАЙЗ (ГЕЛЬ 1% 50 Г ) НАЙЗ (ГЕЛЬ Д/НАРУЖН.ПРИМЕН. 1%20Г. ТУБЫ ИНД. УП.) НАЙЗ (ТАБЛЕТКА БЛИСТЕР 100 МГ №20 ) НАЙЗ (ТАБЛЕТКА БЛИСТЕР 100 МГ №30 ) НЕБИЛОНГ (ТАБЛЕТКА БЛИСТЕР 5МГ №30 ) НЕМОЗОЛ (ТАБЛЕТКА БЛИСТЕР П/ПЛЕН. ОБЛ 400 МГ №1 ) НИМУЛИД (СУСП. 50 МГ/5 МЛ 60 МЛ ) НОВИГАН (ТАБЛЕТКА БЛИСТЕР П/ПЛЕН. ОБЛ №20 ) НОРМАКС (КАП ГЛ/УШН 0,3% 5 МЛ ) ОМЕЗ (КАПСУЛА БЛИСТЕР 20 МГ N30 ) ОМЕЗ ИНСТА (ПОР. Д/ПРИГ. СУСП. ВКУС МЯТА 20МГ №5 ) ПАНОКСЕН (ТАБЛЕТКА БЛИСТЕР П/О 50МГ + 500МГ №20 БЛИСТ. ПАЧ/ КАРТ) ПЕНЗИТАЛ (ТАБЛЕТКА БЛИСТЕР П/КИШЕЧНОРАСТВ. ОБЛ. №20 ) ПИРАНТЕЛ (СУСП. Д/ПР. ВНУТРЬ 250МГ/5МЛ 15МЛ ) ПЛАГРИЛ (ТАБЛЕТКА БЛИСТЕР П/ПЛЕН. ОБЛ 75 МГ №30 ) РАЗО (ТАБЛЕТКА БЛИСТЕР П/О КИШЕЧ. РАСТВ. 20 МГ №30 ) РИНЗА (ТАБЛЕТКА БЛИСТЕР №10 ) РИНЗАСИП С ВИТ С (ПОР. Д/ПРИГ. Р-РА Д/ПРИЕМА ВНУТРЬ ЛИМОН 5 Г №10 САШЕ) РИНЗАСИП С ВИТ С (ПОР. Д/ПРИГ. Р-РА Д/ПРИЕМА ВНУТРЬ ЧЕРНАЯ СМОРОДИНА 5 Г №10 ) РИНИКОЛД (ТАБЛЕТКА БЛИСТЕР №10 ) РИНИКОЛД ХОТМИКС (ПОР. Д/ПРИГ. Р-РА Д/ПРИЕМА ВНУТРЬ АНАНАС 5 Г №10 ПАК) РИНИКОЛД ХОТМИКС (ПОР. Д/ПРИГ. Р-РА Д/ПРИЕМА ВНУТРЬ АПЕЛЬСИН 5 Г №10 ПАК) РОЗУВАСТАТИН-ВИАЛ (ТАБЛЕТКА БЛИСТЕР П/ПЛЕН. ОБЛ 10 МГ №30 ) РОЗУВАСТАТИН-ВИАЛ (ТАБЛЕТКА БЛИСТЕР П/ПЛЕН. ОБЛ 20МГ №30 ) СЕНАДЕ (ТАБЛЕТКА БЛИСТЕР 13,5 МГ №500 ) СОТРЕТ (КАПСУЛА БЛИСТЕР 20 МГ №30 ) СПАЗГАН (ТАБЛЕТКА БЛИСТЕР №100 ) СУПРИМА-БРОНХО (СИРОП 100 МЛ ) ТЕНОРИК (ТАБЛЕТКА БЛИСТЕР П/ПЛЕН. ОБЛ 100 МГ+25 МГ №28 ) ТЕНОРИК (ТАБЛЕТКА БЛИСТЕР П/ПЛЕН. ОБЛ 50 МГ +12,5 МГ №28 ) ТРАВИСИЛ (ТАБЛЕТКА БЛИСТЕР Д/РАСС. МЕД №16 ) ТРАВИСИЛ (ТАБЛЕТКА БЛИСТЕР Д/РАСС. СО ВКУСОМ МЯТЫ №16 ) ТРИГАН-Д (ТАБЛЕТКА БЛИСТЕР N100 ) ФЕКСАДИН (ТАБЛЕТКА БЛИСТЕР 180 МГ №10 ) ФЕНЮЛЬС (КАПСУЛА БЛИСТЕР №30 ) ХАЙРАБЕЗОЛ (ТАБЛЕТКА БЛИСТЕР П/КИШЕЧНОРАСТВ. ПЛЕН. ОБЛ 20 МГ №30 БЛИСТЕР) ЦЕТРИН (ТАБЛЕТКА БЛИСТЕР П/П/О 10 МГ №30 ) ЦИПРОЛЕТ (ТАБЛЕТКА БЛИСТЕР П/ПЛЕН. ОБЛ 500 МГ N10 ) ЦИПРОМЕД (КАП. ГЛ. 0,3% 5 МЛ ФЛ-КАП) ЦИПРОМЕД (УШ.КАПЛИ 0,3% 10 МЛ ФЛ/КАП. ИНД.УП.) ЦИСТОН (ТАБЛЕТКА БЛИСТЕР N100 ФЛ) ЦИФРАН (ТАБЛЕТКА БЛИСТЕР П/ПЛЕН. ОБЛ 500 МГ N10 ) ЭНЗИСТАЛ (ТАБЛЕТКА БЛИСТЕР П/О КИШЕЧ. РАСТВ. №80 ) ЮНИЭНЗИМ С МПС (ТАБЛЕТКА БЛИСТЕР П/О №20 ) АДЖИО ФАРМАЦЕВТИКАЛЗ ЛТД АДЖИСЕПТ 3 ГЛЕНМАРК ФАРМАСЬЮТИКАЛЗ ЛТД АСКОРИЛ 6 МИКРО ЛАБС ЛИМИТЕД БИОФЕР 1 МИКРО ЛАБС ЛИМИТЕД БРАЛ 4 СЕНТИСС ФАРМА ПВТ.ЛТД БРОКСИНАК 1 КАДИЛА ФАРМАСЬЮТИКАЛЗ ЛИМИТЕД ВОРМИН 23 САН ФАРМАСЬЮТИКАЛ ИНДАСТРИЗ ЛТД ДАЗОЛИК 4 ЭЛ</t>
  </si>
  <si>
    <t>ЛЕКАРСТВЕННЫЕ СРЕДСТВА,РАСФАСОВАННЫЕ В УПАКОВКИ ДЛЯ РОЗНИЧНОЙ ПРОДАЖИ,НЕ СОДЕРЖАТ НАРКОТИЧЕСКИХ И СИЛЬНОДЕЙСТВУЮЩИХ ВЕЩЕСТВ,НЕ ПРИМЕНЯЕТСЯ В ВЕТЕРИНАРИИ:: ДЕКСАМЕТАЗОН (Р-Р Д/ИН 4 МГ - 1 МЛ №25 ) НУРОФЕН Д/ДЕТЕЙ (СУСП. Д/ВН.ПРИМ. АПЕЛЬСИН 100МГ/5 МЛ 150МЛ ) РЕКИТТ БЕНКИЗЕР ХЕЛСКЭР ИНДИЯ ЛИМИТЕД НИМУЛИД (ТАБЛЕТКА БЛИСТЕР 100 МГ №30 ) КЕТОРОЛ (Р-Р ДЛЯ В/В И В/М ВВЕД. 30МГ/МЛ 1 МЛ N10 АМПУЛЫ ) ЭЛЬФА ЛАБОРАТОРИЗ ДЕКСАМЕТАЗОН 40 ДР.РЕДДИС ЛАБОРАТОРИЕС ЛТД КЕТОРОЛ 5 ПАНАЦЕЯ БИОТЕК НИМУЛИД 10 РЕКИТТ БЕНКИЗЕР ХЕЛСКЭР ИНДИЯ ЛИМИТЕД НУРОФЕН ДЛЯ ДЕТЕЙ 24</t>
  </si>
  <si>
    <t>ЛЕКАРСТВЕННЫЕ СРЕДСТВА,РАСФАСОВАННЫЕ В УПАКОВКИ ДЛЯ РОЗНИЧНОЙ ПРОДАЖИ,НЕ ЯВЛЯЮТСЯ НАРКОТИЧЕСКИМИ И СИЛЬНОДЕЙСТВУЮЩИМИ ЛЕКАРСТВАМИ,НЕ ПРИМЕНЯЕТСЯ В ВЕТЕРИНАРИИ:: ДЕКСАМЕТАЗОН (ГЛ. КАП. 0,1 % 10 МЛ ФЛ-КАП) КОРВАЛОЛ (ТАБЛЕТКА БЛИСТЕР №20 ) ДЕКСАМЕТАЗОН (ТАБЛЕТКА БЛИСТЕР 0,5 МГ №10 ) ФАРМАК АО ДЕКСАМЕТАЗОН 57 ЗДОРОВЬЕ Ф.К. ООО ДЕКСАМЕТАЗОН 25 ФАРМА СТАРТ КОРВАЛОЛ 15</t>
  </si>
  <si>
    <t>ЛЕКАРСТВЕННЫЕ СРЕДСТВА, РАСФАСОВАННЫЕ В УПАКОВКИ ДЛЯ РОЗНИЧНОЙ ПРОДАЖИ, НЕ СОДЕРЖАЩИЕ НАРКОТИЧЕСКИХ И СИЛЬНОДЕЙСТВУЮЩИХ ВЕЩЕСТВ, НЕ ПРИМЕНЯЮТСЯ В ВЕТЕРИНАРИИ: ДЕКСАМЕТАЗОН ТАБ. 0,5МГ №10, СРОК ГОДНОСТИ-01.02.2025 ЭВКАЗОЛИН АКВА СПРЕЙ НАЗАЛЬНЫЙ 0,1% 10МЛ, СРОК ГОДНОСТИ-01.05.2021 ИЗАКАРДИН СПРЕЙ 1,25МГ/ДОЗА 300ДОЗ 15МЛ, СРОК ГОДНОСТИ-01.12.2024 ЗДОРОВЬЕ ФК,ООО ДЕКСАМЕТАЗОН 640 МИКРОХИМ ИЗАКАРДИН 20 ФАРМАК, ПАО ЭВКАЗОЛИН 2400</t>
  </si>
  <si>
    <t>ЛЕКАРСТВЕННЫЕ СРЕДСТВА,РАСФАСОВАННЫЕ В УПАКОВКИ ДЛЯ РОЗНИЧНОЙ ПРОДАЖИ,НЕ ЯВЛЯЮТСЯ НАРКОТИЧЕСКИМИ И СИЛЬНОДЕЙСТВУЮЩИМИ ЛЕКАРСТВАМИ,НЕ ПРИМЕНЯЕТСЯ В ВЕТЕРИНАРИИ:: НОКСПРЕЙ (СПРЕЙ НАЗ. 0,5МГ/МЛ 20МЛ ) ДЕКСАМЕТАЗОН (ТАБЛЕТКА БЛИСТЕР 0,5 МГ №10 ) ЗДОРОВЬЕ Ф.К. ООО ДЕКСАМЕТАЗОН 62 СПЕРКО УКРАИНА НОКСПРЕЙ 10</t>
  </si>
  <si>
    <t>ЛЕКАРСТВЕННЫЕ СРЕДСТВА,РАСФАСОВАННЫЕ В УПАКОВКИ ДЛЯ РОЗНИЧНОЙ ПРОДАЖИ,НЕ СОДЕРЖАТ НАРКОТИЧЕСКИХ И СИЛЬНОДЕЙСТВУЮЩИХ ВЕЩЕСТВ,НЕ ПРИМЕНЯЕТСЯ В ВЕТЕРИНАРИИ:: ДЕКСАМЕТАЗОН (Р-Р Д/ИН 4 МГ - 1 МЛ №25 ) ЦИСТОН (ТАБЛЕТКА БЛИСТЕР N100 ФЛ) ЦЕТРИН (ТАБЛЕТКА БЛИСТЕР П/ПЛЕН. ОБЛ 10 МГ №20 ) ПАНОКСЕН (ТАБЛЕТКА БЛИСТЕР П/О 50МГ + 500МГ №20 БЛИСТ. ПАЧ/ КАРТ) ЭЛЬФА ЛАБОРАТОРИЗ ДЕКСАМЕТАЗОН 20 АНГЛО-ФРЕНЧ ДРАГС ЭНД ИНДАСТРИЗ ПАНОКСЕН 5 ДР.РЕДДИС ЛАБОРАТОРИЕС ЛТД ЦЕТРИН 5 ХИМАЛАЙЯ ДРАГ КО ЦИСТОН 5</t>
  </si>
  <si>
    <t>ЛЕКАРСТВЕННЫЕ СРЕДСТВА,РАСФАСОВАННЫЕ В УПАКОВКИ ДЛЯ РОЗНИЧНОЙ ПРОДАЖИ,НЕ СОДЕРЖАТ НАРКОТИЧЕСКИХ И СИЛЬНОДЕЙСТВУЮЩИХ ВЕЩЕСТВ,НЕ ПРИМЕНЯЕТСЯ В ВЕТЕРИНАРИИ:: АДЖИСЕПТ (ЛИМОН №24 ) ЭССЛИВЕР ФОРТЕ (КАПСУЛА БЛИСТЕР №50 КОНТ. УПАК./ПАЧ.КАРТ) АДЖИСЕПТ (ТАБЛЕТКА БЛИСТЕР Д/РАССАСЫВАНИЯ (МЁД+ЛИМОН) №24 ) АДЖИСЕПТ (ТАБЛЕТКА БЛИСТЕР Д/РАССАСЫВАНИЯ КЛАССИЧЕСКИЕ №24 СТРИПЫ) АДЖИСЕПТ (ТАБЛЕТКА БЛИСТЕР Д/РАССАСЫВАНИЯ(АНАНАС) №24 ) АСКОРИЛ (ТАБЛЕТКА БЛИСТЕР №20 ЯЧЕЙК.КОНТР/ПАЧ.КАРТ.) БОРО ПЛЮС (РОЗОВЫЙ 20 МЛ ) БРАЛ (ТАБЛЕТКА БЛИСТЕР N100 ) БРАЛ (ТАБЛЕТКА БЛИСТЕР 500МГ №20 ) ГЕКСОРАЛ ТАБС КЛАССИК (ТАБЛЕТКА БЛИСТЕР Д/РАСС. ЛИМОН №16 ) ДЕКСАМЕТАЗОН (Р-Р Д/ИН 4 МГ - 1 МЛ №25 ) ДОКТОР МОМ (РАСТИТ. ПАСТИЛКИ ОТ КАШЛЯ АНАНАСОВЫЕ №20 ) ДОКТОР МОМ (РАСТИТ. ПАСТИЛКИ ОТ КАШЛЯ АПЕЛЬСИНОВЫЕ №20 ) ДОКТОР МОМ (РАСТИТ. ПАСТИЛКИ ОТ КАШЛЯ КЛУБНИЧНЫЕ №20 ) ДОКТОР МОМ (РАСТИТ. ПАСТИЛКИ ОТ КАШЛЯ ЛИМОННЫЕ №20 ) ДОКТОР МОМ (РАСТИТ. ПАСТИЛКИ ОТ КАШЛЯ ФРУКТОВЫЕ №20 ) ДОКТОР МОМ (РАСТИТ. ПАСТИЛКИ ОТ КАШЛЯ ЯГОДНЫЕ №20 ) ДОКТОР МОМ (СИРОП 100 МЛ ФЛАКОН ИНД. УП.) ДОКТОР МОМ ФИТО (МАЗЬ Д/НАРУЖ. ПРИМ. 20 Г БАНКА В ИНД.УП.) ИБУКЛИН (ТАБЛЕТКА БЛИСТЕР П/ПЛЕН. ОБЛ 400 МГ+325 МГ №10 ) ИБУКЛИН ЮНИОР (ТАБЛЕТКА БЛИСТЕР ДЕТ. ДИСПЕРГ. 100 МГ + 125 МГ N20 ) КАНДИБИОТИК (КАПЛИ УШНЫЕ 5 МЛ ФЛ/ПИПЕТКА ИНД УП) КЕТАНОВ (ТАБЛЕТКА БЛИСТЕР П/ПЛЕН. ОБЛ 10 МГ №100 ) КЕТАНОВ (ТАБЛЕТКА БЛИСТЕР П/ПЛЕН. ОБЛ 10 МГ №20 ) КЕТОРОЛ (ГЕЛЬ Д/НАРУЖН.ПРИМЕН. 2 % 30 Г ТУБЫ ИНД. УП.) КЕТОРОЛ (Р-Р ДЛЯ В/В И В/М ВВЕД. 30МГ/МЛ 1 МЛ N10 АМПУЛЫ ) КЕТОРОЛ ЭКСПРЕСС (ТАБЛЕТКА БЛИСТЕР ДИСПЕРГ. В ПОЛ. РТА 10 МГ №20 БЛИСТ. ПАЧ/ КАРТ) КЛОТРИМАЗОЛ (КРЕМ 1% 20 Г ТУБА) МЕТРОГИЛ (ГЕЛЬ ВАГИН. 10 МГ/1Г 30 Г С АПЛИК. ТУБЫ В ИНД УП) МЕТРОГИЛ ДЕНТА (ГЕЛЬ СТОМАТОЛОГИЧЕСКИЙ 20 Г ТУБЫ ИНД. УП.) НАЙЗ (ГЕЛЬ Д/НАРУЖН.ПРИМЕН. 1%20Г. ТУБЫ ИНД. УП.) НАЙЗ (ТАБЛЕТКА БЛИСТЕР 100 МГ №20 ) НОВИГАН (ТАБЛЕТКА БЛИСТЕР П/П/О №10 ) ОМЕЗ (КАПСУЛА БЛИСТЕР 20 МГ N30 ) ОМЕЗ Д (КАПСУЛА БЛИСТЕР N30 ) ПАНОКСЕН (ТАБЛЕТКА БЛИСТЕР П/О 50МГ + 500МГ №20 БЛИСТ. ПАЧ/ КАРТ) ПЕНЗИТАЛ (ТАБЛЕТКА БЛИСТЕР П/КИШЕЧНОРАСТВ. ОБЛ. №20 ) ПИРАНТЕЛ (СУСП. Д/ПР. ВНУТРЬ 250МГ/5МЛ 15МЛ ) РИНЗА (ТАБЛЕТКА БЛИСТЕР №10 ) РИНЗА (ТАБЛЕТКА БЛИСТЕР №4 ) РИНЗАСИП ДЛЯ ДЕТЕЙ (ПОР. Д/ПРИГ. Р-РА Д/ПРИЕМА ВНУТРЬ МАЛИНА 3 Г №10 ПАК) РИНЗАСИП С ВИТ С (ПОР. Д/ПРИГ. Р-РА Д/ПРИЕМА ВНУТРЬ АПЕЛЬСИН 5 Г №10 ПАК) РИНИКОЛД (ТАБЛЕТКА БЛИСТЕР №10 ) РИНИКОЛД ХОТМИКС (ПОР. Д/ПРИГ. Р-РА Д/ПРИЕМА ВНУТРЬ АНАНАС 5 Г №10 ПАК) РИНИКОЛД ХОТМИКС (ПОР. Д/ПРИГ. Р-РА Д/ПРИЕМА ВНУТРЬ АПЕЛЬСИН 5 Г №10 ПАК) РИНИКОЛД ХОТМИКС (ПОР. Д/ПРИГ. Р-РА Д/ПРИЕМА ВНУТРЬ ЛИМОН 5 Г №10 ПАК) РОЗУВАСТАТИН-ВИАЛ (ТАБЛЕТКА БЛИСТЕР П/ПЛЕН. ОБЛ 20МГ №30 ) СПАЗГАН (ТАБЛЕТКА БЛИСТЕР №20 ) ТЕНОРИК (ТАБЛЕТКА БЛИСТЕР П/ПЛЕН. ОБЛ 100 МГ+25 МГ №28 ) ТРАВИСИЛ (ТАБЛЕТКА БЛИСТЕР Д/РАСС. СО ВКУСОМ МЯТЫ №16 ) ЦЕТРИН (ТАБЛЕТКА БЛИСТЕР П/ПЛЕН. ОБЛ 10 МГ №20 ) ЦИПРОЛЕТ (КАП. ГЛ. 3МГ/МЛ 5МЛ ФЛАКОН ) ЦИПРОЛЕТ (ТАБЛЕТКА БЛИСТЕР П/ПЛЕН. ОБЛ 500 МГ N10 ) ЦИПРОЛЕТ А (ТАБЛЕТКА БЛИСТЕР П/П/О 600МГ+500МГ №10 ) ЦИПРОМЕД (УШ.КАПЛИ 0,3% 10 МЛ ФЛ/КАП. ИНД.УП.) ЦИСТОН (ТАБЛЕТКА БЛИСТЕР N100 ФЛ) ЭНАМ (ТАБЛЕТКА БЛИСТЕР 2.5 МГ N20 ) ЭНАМ (ТАБЛЕТКА БЛИСТЕР 5 МГ N20 ) ЭНЗИСТАЛ (ТАБЛЕТКА БЛИСТЕР П/О КИШЕЧ. РАСТВ. №20 ) АДЖИСЕПТ (ТАБЛЕТКА БЛИСТЕР Д/РАСС. АПЕЛЬСИН №24 СТРИПЫ) АДЖИО ФАРМАЦЕВТИКА ЛТД АДЖИСЕПТ 28 АДЖИО ФАРМАЦЕВТИКА ЛТД АДЖИСЕПТ 14 АДЖИО ФАРМАЦЕВТИКА ЛТД АДЖИСЕПТ 27 АДЖИО ФАРМАЦЕВТИКА ЛТД АДЖИСЕПТ 18 АДЖИО ФАРМАЦЕВТИКА ЛТД АДЖИСЕПТ 19 ГЛЕНМАРК ФАРМАСЬЮТИКАЛЗ ЛТД АСКОРИЛ 17 ЕМАМИ /ХИМАНИ БОРО ПЛЮС 29 МИКРО ЛАБС ЛИМИТЕД БРАЛ 7 МИКРО ЛАБС ЛИМИТЕД БРАЛ 7 ЮНИК ЛАБОРАТОРИЗ ЛТД ГЕКСОРАЛ ТАБС КЛАССИК 4 ЭЛЬФА ЛАБОРАТОРИЗ ДЕКСАМЕТАЗОН 250 ЮНИК ЛАБОРАТОРИЗ ЛТД ДОКТОР МОМ 7 ЮНИК ЛАБОРАТОРИЗ ЛТД ДОКТОР МОМ 8 ЮНИК ФАРМАСЬЮТИКАЛ ЛАБ. ДОКТОР МОМ 5 ЮНИК ФАРМАСЬЮТИКАЛ ЛАБ. ДОКТОР МОМ 15 ЮНИК ФАРМАСЬЮТИКАЛ ЛАБ. ДОКТОР МОМ 10 ЮНИК ФАРМАСЬЮТИКАЛ ЛАБ. ДОКТОР МОМ 11 ЮНИК ФАРМАСЬЮТИКАЛ ЛАБ. ДОКТОР МОМ 15 ЮНИК ЛАБОРАТОРИЗ ЛТД ДОКТОР МОМ ФИТО 20 ДР.РЕДДИС ЛАБОРАТОРИЕС ЛТД ИБУКЛИН 15 РЕДДИС ИБУКЛИН ЮНИОР 6 ГЛЕНМАРК ФАРМАСЬЮТИКАЛЗ ЛТД КАНДИБИОТИК 9 САН ФАРМАСЬЮТИКАЛ ИНДА</t>
  </si>
  <si>
    <t>ЛЕКАРСТВЕННЫЕ СРЕДСТВА,РАСФАСОВАННЫЕ В УПАКОВКИ ДЛЯ РОЗНИЧНОЙ ПРОДАЖИ,НЕ СОДЕРЖАТ НАРКОТИЧЕСКИХ И СИЛЬНОДЕЙСТВУЮЩИХ ВЕЩЕСТВ,НЕ ПРИМЕНЯЕТСЯ В ВЕТЕРИНАРИИ:: АДЖИСЕПТ (ЛИМОН №24 ) ЭССЛИВЕР ФОРТЕ (КАПСУЛА БЛИСТЕР №30 ) АДЖИСЕПТ (ТАБЛЕТКА БЛИСТЕР Д/РАССАСЫВАНИЯ.(МЕНТОЛ+ЭВКАЛИПТ) №24 СТРИПЫ ИНД УП) АСКОРИЛ (ТАБЛЕТКА БЛИСТЕР №20 ЯЧЕЙК.КОНТР/ПАЧ.КАРТ.) АСКОРИЛ ЭКСПЕКТОРАНТ (СИРОП 100 МЛ ФЛ+МЕРН КОЛП. /ПАЧ КАРТ/) БОРО ПЛЮС (ЗЕЛЕНЫЙ 50 МЛ ) БРАЛ (ТАБЛЕТКА БЛИСТЕР N100 ) ВОРМИН (ТАБЛЕТКА БЛИСТЕР 100 МГ №24 ) ДЕКСАМЕТАЗОН (Р-Р Д/ИН 4 МГ - 1 МЛ №25 ) ИБУКЛИН (ТАБЛЕТКА БЛИСТЕР П/ПЛЕН. ОБЛ 400 МГ+325 МГ №10 ) КАЛЧЕК (ТАБЛЕТКА БЛИСТЕР 5 МГ №30 ) КАНДИБИОТИК (КАПЛИ УШНЫЕ 5 МЛ ФЛ/ПИПЕТКА ИНД УП) КАНДИД (КРЕМ Д/НАРУЖ. ПРИМ. 1% 20 Г ТУБА ИНД.УП) КЕТОРОЛ ЭКСПРЕСС (ТАБЛЕТКА БЛИСТЕР ДИСПЕРГ. В ПОЛ. РТА 10 МГ №20 БЛИСТ. ПАЧ/ КАРТ) КЛОТРИМАЗОЛ (КРЕМ 1% 20 Г ТУБА) ЛИВ-52 (ТАБЛЕТКА БЛИСТЕР N100 ФЛ) МЕТРОГИЛ (Р-Р Д/В/В ВВЕД. 5МГ/МЛ 100 МЛ ФЛАКОН ) МЕТРОГИЛ ДЕНТА (ГЕЛЬ СТОМАТОЛОГИЧЕСКИЙ 20 Г ТУБЫ ИНД. УП.) НАЙЗ (ТАБЛЕТКА БЛИСТЕР 100 МГ №20 ) НЕМОЗОЛ (ТАБЛЕТКА БЛИСТЕР П/ПЛЕН. ОБЛ 400 МГ №1 ) НОРМАКС (КАП ГЛ/УШН 0,3% 5 МЛ ) ОМЕЗ (КАПСУЛА БЛИСТЕР КИШЕЧНОРАСТВ. 40 МГ №28 ) ПАНОКСЕН (ТАБЛЕТКА БЛИСТЕР П/О 50МГ + 500МГ №20 БЛИСТ. ПАЧ/ КАРТ) ПИЛОБАКТ (КОМБИНИРОВ. НАБОР. 6Х7 ) ПИРАНТЕЛ (СУСП. Д/ПР. ВНУТРЬ 250МГ/5МЛ 15МЛ ) РИНЗА (ТАБЛЕТКА БЛИСТЕР №10 ) РОЗУВАСТАТИН-ВИАЛ (ТАБЛЕТКА БЛИСТЕР П/ПЛЕН. ОБЛ 20МГ №30 ) СОТРЕТ (КАПСУЛА БЛИСТЕР 10 МГ №30 ) СОТРЕТ (КАПСУЛА БЛИСТЕР 20 МГ №30 ) СПАЗГАН (ТАБЛЕТКА БЛИСТЕР №100 ) ТЕНОРИК (ТАБЛЕТКА БЛИСТЕР П/ПЛЕН. ОБЛ 100 МГ+25 МГ №28 ) ТЕНОРИК (ТАБЛЕТКА БЛИСТЕР П/ПЛЕН. ОБЛ 50 МГ +12,5 МГ №28 ) ТРАВИСИЛ (ТАБЛЕТКА БЛИСТЕР Д/РАСС. СО ВКУСОМ МЯТЫ №16 ) ТРИГАН-Д (ТАБЛЕТКА БЛИСТЕР N100 ) ФЕНЮЛЬС (КАПСУЛА БЛИСТЕР №30 ) ЦИПРОЛЕТ (ТАБЛЕТКА БЛИСТЕР П/ПЛЕН. ОБЛ 500 МГ N10 ) ЦИПРОФЛОКСАЦИН (Р-Р ДЛЯ В/В ВВЕД. 200МГ/100МЛ ПЛ/ФЛАКОН ИНД. УП.) ЦИСТОН (ТАБЛЕТКА БЛИСТЕР N100 ФЛ) ЦИФРАН СТ (ТАБЛЕТКА БЛИСТЕР П/ПЛЕН. ОБЛ 600МГ+500МГ №10 ) ЭНАМ (ТАБЛЕТКА БЛИСТЕР 10 МГ №20 ) ЭНЗИСТАЛ (ТАБЛЕТКА БЛИСТЕР П/О КИШЕЧ. РАСТВ. №80 ) АДЖИСЕПТ (ТАБЛЕТКА БЛИСТЕР Д/РАССАСЫВАНИЯ КЛАССИЧЕСКИЕ №24 СТРИПЫ) АДЖИО ФАРМАЦЕВТИКА ЛТД АДЖИСЕПТ 4 АДЖИО ФАРМАЦЕВТИКА ЛТД АДЖИСЕПТ 4 АДЖИО ФАРМАЦЕВТИКАЛЗ ЛТД АДЖИСЕПТ 4 ГЛЕНМАРК ФАРМАСЬЮТИКАЛЗ ЛТД АСКОРИЛ 5 ГЛЕНМАРК ФАРМАСЬЮТИКАЛЗ ЛТД АСКОРИЛ ЭКСПЕКТОРАНТ 7 ХИМАНИ БОРО ПЛЮС 29 МИКРО ЛАБС ЛИМИТЕД БРАЛ 3 КАДИЛА ФАРМАСЬЮТИКАЛЗ ЛИМИТЕД ВОРМИН 5 ЭЛЬФА ЛАБОРАТОРИЗ ДЕКСАМЕТАЗОН 36 ДР.РЕДДИС ЛАБОРАТОРИЕС ЛТД ИБУКЛИН 6 ИПКА ЛАБОРАТОРИЗ ЛТД КАЛЧЕК 5 ГЛЕНМАРК ФАРМАСЬЮТИКАЛЗ ЛТД КАНДИБИОТИК 10 ГЛЕНМАРК ФАРМАСЬЮТИКАЛ КАНДИД 2 ДР.РЕДДИС ЛАБОРАТОРИС ЛТД КЕТОРОЛ ЭКСПРЕСС 80 СЕДЕЙТ ХЭЛСКЭР КЛОТРИМАЗОЛ 20 ХИМАЛАЙЯ ДРАГ КО ЛИВ-52 1 ЮНИК ФАРМАСЬЮТИКАЛ ЛАБ. МЕТРОГИЛ 10 ЮНИК ФАРМАСЬЮТИКАЛ ЛАБ. МЕТРОГИЛ ДЕНТА 15 ДР.РЕДДИС ЛАБОРАТОРИЕС ЛТД НАЙЗ 40 ИПКА ЛАБОРАТОРИЗ ЛТД НЕМОЗОЛ 5 ИПКА ЛАБОРАТОРИЗ ЛТД НОРМАКС 5 ДОКТОР РЕДДИС ЛАБ. ОМЕЗ 5 АНГЛО-ФРЕНЧ ДРАГС ЭНД ИНДАСТРИЗ ПАНОКСЕН 1 САН ФАРМАСЬЮТИКАЛ ИНДАСТРИЗ ЛТД ПИЛОБАКТ 1 ОКСФОРД ЛАБОРАТОРИЕС ЛТД ПИРАНТЕЛ 10 ЮНИК ФАРМАСЬЮТИКАЛ ЛАБ. РИНЗА 5 ПРОТЕКХ БИОСИСТЕМС ПВТ-ЛТД ВИАЛ 2 САН ФАРМАСЬЮТИКАЛ ИНДАСТРИЗ ЛТД СОТРЕТ 1 САН ФАРМАСЬЮТИКАЛ ИНДАСТРИС ЛТД СОТРЕТ 2 ВОКХАРД ЛТД СПАЗГАН 2 ИПКА ЛАБОРАТОРИЗ ЛТД ТЕНОРИК 20 ИПКА ЛАБОРАТОРИЗ ЛТД ТЕНОРИК 15 ПЛЕТХИКО ФАРМАСЬЮТИКАЛС ЛТД ТРАВИСИЛ 10 КАДИЛА ФАРМАСЬЮТИКАЛЗ ЛИМИТЕД ТРИГАН-Д 5 НАТКО ФАРМА ФЕНЮЛЬС 3 ДР.РЕДДИС ЛАБОРАТОРИЕС ЛТД ЦИПРОЛЕТ 10 ЭЛЬФА ЛАБОРАТОРИС ЦИПРОФЛОКСАЦИН 20 ХИМАЛАЙЯ ДРАГ КО ЦИСТОН 15 САН ФАРМАСЬЮТИКАЛ ИНДАСТРИЗ ЛТД ЦИФРАН СТ 5 ДР.РЕДДИС ЛАБОРАТОРИЕС ЛТД ЭНАМ 2 ТОРРЕНТ ЭНЗИСТАЛ 1 НАБРОС ФАРМА ПВТ ЛТД ЭССЛИВЕР ФОРТЕ 5</t>
  </si>
  <si>
    <t>ЛЕКАРСТВЕННЫЕ СРЕДСТВА,РАСФАСОВАННЫЕ В УПАКОВКИ ДЛЯ РОЗНИЧНОЙ ПРОДАЖИ,НЕ ЯВЛЯЮТСЯ НАРКОТИЧЕСКИМИ И СИЛЬНОДЕЙСТВУЮЩИМИ ЛЕКАРСТВАМИ,НЕ ПРИМЕНЯЕТСЯ В ВЕТЕРИНАРИИ:: АСПАРКАМ (ТАБЛЕТКА БЛИСТЕР №50 ) ДЕКСАМЕТАЗОН (ГЛ. КАП. 0,1 % 10 МЛ ФЛ-КАП) ДЕКСАМЕТАЗОН (ТАБЛЕТКА БЛИСТЕР 0,5 МГ №10 ) ФЛАМИН (ТАБЛЕТКА БЛИСТЕР 50 МГ №30 ) КОРГЛИКАРД (Р-Р ДЛЯ В/В ВВЕД. 0,6МГ/МЛ 1МЛ №10 ПЛАСТИКОВЫЕ ПОДДОНЫ) УРОЛЕСАН (КАП. Д/ВНУТР. ПРИМ. 25 МЛ ФЛ-КАП ) КОРВАЛОЛ (ТАБЛЕТКА БЛИСТЕР №20 ) ЗДОРОВЬЕ-ФАРМФИРМА ОАО АСПАРКАМ 6 ФАРМАК АО ДЕКСАМЕТАЗОН 10 ЗДОРОВЬЕ Ф.К. ООО ДЕКСАМЕТАЗОН 20 ФАРМА СТАРТ КОРВАЛОЛ 5 ЗДОРОВЬЕ-ФАРМФИРМА ОАО КОРГЛИКАРД 3 ГАЛИЧФАРМ АО УРОЛЕСАН 4 ЗДОРОВЬЕ Ф.К. ООО ФЛАМИН 5</t>
  </si>
  <si>
    <t>ЛЕКАРСТВЕННЫЕ СРЕДСТВА,РАСФАСОВАННЫЕ В УПАКОВКИ ДЛЯ РОЗНИЧНОЙ ПРОДАЖИ,НЕ ЯВЛЯЮТСЯ НАРКОТИЧЕСКИМИ И СИЛЬНОДЕЙСТВУЮЩИМИ ЛЕКАРСТВАМИ,НЕ ПРИМЕНЯЕТСЯ В ВЕТЕРИНАРИИ:: ДЕКСАМЕТАЗОН (ТАБЛЕТКА БЛИСТЕР 0,5 МГ №10 ) АСПАРКАМ (ТАБЛЕТКА БЛИСТЕР №50 ) ЗДОРОВЬЕ-ФАРМ.ФИРМА ОАО АСПАРКАМ 72 ЗДОРОВЬЕ Ф.К. ООО ДЕКСАМЕТАЗОН 40</t>
  </si>
  <si>
    <t>ЛЕКАРСТВЕННЫЕ СРЕДСТВА,РАСФАСОВАННЫЕ В УПАКОВКИ ДЛЯ РОЗНИЧНОЙ ПРОДАЖИ,НЕ ЯВЛЯЮТСЯ НАРКОТИЧЕСКИМИ И СИЛЬНОДЕЙСТВУЮЩИМИ ЛЕКАРСТВАМИ,НЕ ПРИМЕНЯЕТСЯ В ВЕТЕРИНАРИИ:: БЕСАЛОЛ (ТАБЛЕТКА БЛИСТЕР №6 ) ДЕКСАМЕТАЗОН (ТАБЛЕТКА БЛИСТЕР 0,5 МГ №10 ) ГУТТАСИЛ (КАП. Д/ВНУТР. ПРИМ. 7,5 МГ/МЛ 30 МЛ ФЛ.) ГУТТАСИЛ (КАП. Д/ВНУТР. ПРИМ. 7,5 МГ/МЛ 15МЛ ФЛ.) ЗДОРОВЬЕ-ФАРМФИРМА ОАО БЕСАЛОЛ 10 ФАРМАК АО ГУТТАСИЛ 25 ФАРМАК АО ГУТТАСИЛ 15 ЗДОРОВЬЕ Ф.К. ООО ДЕКСАМЕТАЗОН 200</t>
  </si>
  <si>
    <t>ЛЕКАРСТВЕННЫЕ СРЕДСТВА,РАСФАСОВАННЫЕ В УПАКОВКИ ДЛЯ РОЗНИЧНОЙ ПРОДАЖИ,НЕ СОДЕРЖАТ НАРКОТИЧЕСКИХ И СИЛЬНОДЕЙСТВУЮЩИХ ВЕЩЕСТВ,НЕ ПРИМЕНЯЕТСЯ В ВЕТЕРИНАРИИ:: АДЖИСЕПТ (ЛИМОН №24 ) АДЖИСЕПТ (ТАБЛЕТКА БЛИСТЕР Д/РАСС. АПЕЛЬСИН №24 СТРИПЫ) АДЖИСЕПТ (ТАБЛЕТКА БЛИСТЕР Д/РАССАСЫВАНИЯ (МЁД+ЛИМОН) №24 ) АДЖИСЕПТ (ТАБЛЕТКА БЛИСТЕР Д/РАССАСЫВАНИЯ КЛАССИЧЕСКИЕ №24 СТРИПЫ) АДЖИСЕПТ (ТАБЛЕТКА БЛИСТЕР Д/РАССАСЫВАНИЯ(АНАНАС) №24 ) АДЖИСЕПТ (ТАБЛЕТКА БЛИСТЕР Д/РАССАСЫВАНИЯ.(МЕНТОЛ+ЭВКАЛИПТ) №24 СТРИПЫ ИНД УП) АСКОРИЛ (ТАБЛЕТКА БЛИСТЕР №10 ЯЧЕЙК.КОНТР/ПАЧ.КАРТ.) АСКОРИЛ (ТАБЛЕТКА БЛИСТЕР №20 ЯЧЕЙК.КОНТР/ПАЧ.КАРТ.) АСКОРИЛ ЭКСПЕКТОРАНТ (СИРОП 100 МЛ ФЛ+МЕРН КОЛП. /ПАЧ КАРТ/) АСКОРИЛ ЭКСПЕКТОРАНТ (СИРОП 200 МЛ ФЛ+МЕРН КОЛП. /ПАЧ КАРТ/) БОРО ПЛЮС (РОЗОВЫЙ 20 МЛ ) БОРО ПЛЮС (РОЗОВЫЙ 25 МЛ ) БРАЛ (ТАБЛЕТКА БЛИСТЕР N100 ) ВАНКОМИЦИН ЭЛЬФА (ПОР. Д/ПРИГ. Р-РА Д/ИНФ. 1Г ) ВОРМИН (ТАБЛЕТКА БЛИСТЕР 100 МГ №24 ) ГЛЕМОНТ (ТАБЛЕТКА БЛИСТЕР П/П/О 10 МГ №28 ФЛ) ДЕКСАМЕТАЗОН (Р-Р Д/ИН 4 МГ - 1 МЛ №25 ) ДЛЯНОС (КАП. НАЗ. 0,05% 10 МЛ ФЛ ВИНТ КРЫШКА/ПИПЕТКА) ДОКТОР МОМ (СИРОП 100 МЛ ФЛАКОН ИНД. УП.) ДОКТОР МОМ ФИТО (МАЗЬ Д/НАРУЖ. ПРИМ. 20 Г БАНКА В ИНД.УП.) ИБУКЛИН (ТАБЛЕТКА БЛИСТЕР П/ПЛЕН. ОБЛ 400 МГ+325 МГ №10 ) ИБУКЛИН ЮНИОР (ТАБЛЕТКА БЛИСТЕР ДЕТ. ДИСПЕРГ. 100 МГ + 125 МГ N20 ) ИНОКАИН (КАП. ГЛ. 0,4% 5 МЛ ФЛ-КАП) КАЛЧЕК (ТАБЛЕТКА БЛИСТЕР 10 МГ №30 ) КАНДИД Б (КРЕМ 15 Г ) КЕТОРОЛ (Р-Р ДЛЯ В/В И В/М ВВЕД. 30МГ/МЛ 1 МЛ N10 АМПУЛЫ ) КЕТОРОЛ ЭКСПРЕСС (ТАБЛЕТКА БЛИСТЕР ДИСПЕРГ. В ПОЛ. РТА 10 МГ №20 БЛИСТ. ПАЧ/ КАРТ) КЛОТРИМАЗОЛ (КРЕМ 1% 20 Г ТУБА) КОЛДАКТ С ВИТ. С (ТАБЛЕТКА БЛИСТЕР П/ПЛЕН. ОБЛ №10 ) КОЛДАКТ ФЛЮ ПЛЮС (КАПСУЛА БЛИСТЕР С ПРОЛОНГ. ВЫСВОБ. N10 ) МЕТРОГИЛ (ГЕЛЬ Д/НАРУЖН.ПРИМЕН. 1% 30 Г ТУБЫ ИНД. УП.) МЕТРОГИЛ (Р-Р Д/В/В ВВЕД. 5МГ/МЛ 100 МЛ ФЛАКОН ) МЕТРОГИЛ ДЕНТА (ГЕЛЬ СТОМАТОЛОГИЧЕСКИЙ 20 Г ТУБЫ ИНД. УП.) НАЙЗ (ГЕЛЬ Д/НАРУЖН.ПРИМЕН. 1%20Г. ТУБЫ ИНД. УП.) НАЙЗ (ТАБЛЕТКА БЛИСТЕР 100 МГ №30 ) НЕМОЗОЛ (СУСП. Д/ПР. ВНУТРЬ 100МГ/5МЛ 20МЛ ФЛ) НЕМОЗОЛ (ТАБЛЕТКА БЛИСТЕР П/ПЛЕН. ОБЛ 400 МГ №1 ) НИМУЛИД (СУСП. 50 МГ/5 МЛ 60 МЛ ) НИМУЛИД (ТАБЛЕТКА БЛИСТЕР Д/РАСС. 100 МГ №20 ) НОВИГАН (ТАБЛЕТКА БЛИСТЕР П/П/О №10 ) НУРОФЕН Д/ДЕТЕЙ (СУСП. Д/ВН.ПРИМ. АПЕЛЬСИН 100МГ/5 МЛ 200МЛ ФЛАКОН ИНД. УП.) РЕКИТТ БЕНКИЗЕР ОМЕЗ (КАПСУЛА БЛИСТЕР 20 МГ N30 ) ОМЕЗ Д (КАПСУЛА БЛИСТЕР N30 ) ПАНОКСЕН (ТАБЛЕТКА БЛИСТЕР П/О 50МГ + 500МГ №20 БЛИСТ. ПАЧ/ КАРТ) ПИРАНТЕЛ (СУСП. Д/ПР. ВНУТРЬ 250МГ/5МЛ 15МЛ ) ПЛАГРИЛ (ТАБЛЕТКА БЛИСТЕР П/ПЛЕН. ОБЛ 75 МГ №30 ) РАЗО (ТАБЛЕТКА БЛИСТЕР П/О КИШЕЧ. РАСТВ. 10 МГ №15 ) РАЗО (ТАБЛЕТКА БЛИСТЕР П/О КИШЕЧ. РАСТВ. 20 МГ №30 ) РИНЗА (ТАБЛЕТКА БЛИСТЕР №10 ) РИНЗАСИП ДЛЯ ДЕТЕЙ (ПОР. Д/ПРИГ. Р-РА Д/ПРИЕМА ВНУТРЬ МАЛИНА 3 Г №10 ПАК) РИНЗАСИП С ВИТ С (ПОР. Д/ПРИГ. Р-РА Д/ПРИЕМА ВНУТРЬ АПЕЛЬСИН 5 Г №10 ПАК) РИНЗАСИП С ВИТ С (ПОР. Д/ПРИГ. Р-РА Д/ПРИЕМА ВНУТРЬ ЛИМОН 5 Г №10 САШЕ) РИНИКОЛД (ТАБЛЕТКА БЛИСТЕР №10 ) РОЗУВАСТАТИН-ВИАЛ (ТАБЛЕТКА БЛИСТЕР П/ПЛЕН. ОБЛ 20МГ №30 ) СЕАЛЕКС СИЛДЕНАФИЛ (ТАБЛЕТКА БЛИСТЕР П/П/О 100 МГ №4 БЛИСТ. ПАЧ/ КАРТ) СЕАЛЕКС СИЛДЕНАФИЛ (ТАБЛЕТКА БЛИСТЕР П/П/О 50 МГ №4 БЛИСТ. ПАЧ/ КАРТ) СЕНАДЕ (ТАБЛЕТКА БЛИСТЕР 13,5 МГ №500 ) СОТРЕТ (КАПСУЛА БЛИСТЕР 20 МГ №30 ) СПАЗГАН (ТАБЛЕТКА БЛИСТЕР №100 ) ТЕНОРИК (ТАБЛЕТКА БЛИСТЕР П/ПЛЕН. ОБЛ 100 МГ+25 МГ №28 ) ТЕНОРИК (ТАБЛЕТКА БЛИСТЕР П/ПЛЕН. ОБЛ 50 МГ +12,5 МГ №28 ) ТРАВИСИЛ (ТАБЛЕТКА БЛИСТЕР Д/РАСС. МЕД №16 ) ТРАВИСИЛ (ТАБЛЕТКА БЛИСТЕР Д/РАСС. СО ВКУСОМ МЯТЫ №16 ) ТРИГАН-Д (ТАБЛЕТКА БЛИСТЕР N100 ) ФЕНЮЛЬС (КАПСУЛА БЛИСТЕР №30 ) ХАЙРАБЕЗОЛ (ТАБЛЕТКА БЛИСТЕР П/КИШЕЧНОРАСТВ. ПЛЕН. ОБЛ 20 МГ №15 БЛИСТЕР) ХАЙРАБЕЗОЛ (ТАБЛЕТКА БЛИСТЕР П/КИШЕЧНОРАСТВ. ПЛЕН. ОБЛ 20 МГ №30 БЛИСТЕР) ЦЕТРИН (ТАБЛЕТКА БЛИСТЕР П/П/О 10 МГ №30 ) ЦИПРОЛЕТ (ТАБЛЕТКА БЛИСТЕР 250 МГ №10 ) ЦИПРОЛЕТ (ТАБЛЕТКА БЛИСТЕР П/ПЛЕН. ОБЛ 500 МГ N10 ) ЦИСТОН (ТАБЛЕТКА БЛИСТЕР N100 ФЛ) ЭНАМ (ТАБЛЕТКА БЛИСТЕР 5 МГ N20 ) ЭНЗИСТАЛ (ТАБЛЕТКА БЛИСТЕР П/О КИШЕЧ. РАСТВ. №80 ) ЭССЛИВЕР ФОРТЕ (КАПСУЛА БЛИСТЕР №50 КОНТ. УПАК./ПАЧ.КАРТ) ЮНИЭНЗИМ С МПС (ТАБЛЕТКА БЛИСТЕР П/О №20 ) АДЖИО ФАРМАЦЕВТИКА ЛТД АДЖИСЕПТ 7 АДЖИО ФАРМАЦЕВТИКА ЛТД АДЖИСЕПТ 4 АДЖИО ФАРМАЦЕВТИКА</t>
  </si>
  <si>
    <t>ЛЕКАРСТВЕННЫЕ СРЕДСТВА,РАСФАСОВАННЫЕ В УПАКОВКИ ДЛЯ РОЗНИЧНОЙ ПРОДАЖИ,НЕ СОДЕРЖАТ НАРКОТИЧЕСКИХ И СИЛЬНОДЕЙСТВУЮЩИХ ВЕЩЕСТВ,НЕ ПРИМЕНЯЕТСЯ В ВЕТЕРИНАРИИ:: АСКОРИЛ (ТАБЛЕТКА БЛИСТЕР №20 ЯЧЕЙК.КОНТР/ПАЧ.КАРТ.) ЮНИЭНЗИМ С МПС (ТАБЛЕТКА БЛИСТЕР П/О №20 ) ДЖОСЕТ (СИРОП 100 МЛ +МЕРН. СТАК.) ДОКТОР МОМ (РАСТИТ. ПАСТИЛКИ ОТ КАШЛЯ АПЕЛЬСИНОВЫЕ №20 ) ДОКТОР МОМ (РАСТИТ. ПАСТИЛКИ ОТ КАШЛЯ ЛИМОННЫЕ №20 ) ДОКТОР МОМ (РАСТИТ. ПАСТИЛКИ ОТ КАШЛЯ МАЛИНОВЫЕ №20 ) ДОКТОР МОМ ФИТО (МАЗЬ Д/НАРУЖ. ПРИМ. 20 Г БАНКА В ИНД.УП.) ЛИВ-52 (ТАБЛЕТКА БЛИСТЕР N100 ФЛ) МЕТРОГИЛ (ГЕЛЬ ВАГИН. 10 МГ/1Г 30 Г С АПЛИК. ТУБЫ В ИНД УП) ПАНОКСЕН (ТАБЛЕТКА БЛИСТЕР П/О 50МГ + 500МГ №20 БЛИСТ. ПАЧ/ КАРТ) ПИРАНТЕЛ (СУСП. Д/ПР. ВНУТРЬ 250МГ/5МЛ 15МЛ ) РИНЗАСИП С ВИТ С (ПОР. Д/ПРИГ. Р-РА Д/ПРИЕМА ВНУТРЬ АПЕЛЬСИН 5 Г №10 ПАК) РИНЗАСИП С ВИТ С (ПОР. Д/ПРИГ. Р-РА Д/ПРИЕМА ВНУТРЬ ЛИМОН 5 Г №10 САШЕ) РИНИКОЛД ХОТМИКС (ПОР. Д/ПРИГ. Р-РА Д/ПРИЕМА ВНУТРЬ АПЕЛЬСИН 5 Г №10 ПАК) СУПРИМА-БРОНХО (СИРОП 100 МЛ ) ТОФФ ПЛЮС (КАПСУЛА БЛИСТЕР №10 ) ТРИГАН-Д (ТАБЛЕТКА БЛИСТЕР N100 ) ДЕКСАМЕТАЗОН (Р-Р Д/ИН 4 МГ - 1 МЛ №25 ) ГЛЕНМАРК ФАРМАСЬЮТИКАЛЗ ЛТД АСКОРИЛ 140 ЭЛЬФА ЛАБОРАТОРИЗ ДЕКСАМЕТАЗОН 30 ЮНИК ФАРМАСЬЮТИКАЛ ЛАБ. ДЖОСЕТ 60 ЮНИК ЛАБОРАТОРИЗ ЛТД ДОКТОР МОМ 96 ЮНИК ФАРМАСЬЮТИКАЛ ЛАБ. ДОКТОР МОМ 96 ЮНИК ФАРМАСЬЮТИКАЛ ЛАБ. ДОКТОР МОМ 165 ЮНИК ЛАБОРАТОРИЗ ЛТД ДОКТОР МОМ ФИТО 200 ХИМАЛАЙЯ ДРАГ КО ЛИВ-52 756 ЮНИК ЛАБОРАТОРИЗ ЛТД МЕТРОГИЛ 60 АНГЛО-ФРЕНЧ ДРАГС ЭНД ИНДАСТРИЗ ПАНОКСЕН 160 ОКСФОРД ЛАБОРАТОРИЕС ЛТД ПИРАНТЕЛ 144 ЮНИК ФАРМАСЬЮТИКАЛ ЛАБ. РИНЗАСИП С ВИТ С 50 ЮНИК ФАРМАСЬЮТИКАЛ ЛАБ. РИНЗАСИП С ВИТ С 100 ШРЕЯ ЛАЙФ САЕНСИЗ ЛТД РИНИКОЛД ХОТМИКС 50 ШРЕЯ ЛАЙФ САЕНСИЗ ПРИВАТЕЛ СУПРИМА-БРОНХО 32 ПАНАЦЕЯ БИОТЭК ТОФФ ПЛЮС 100 КАДИЛА ФАРМАСЬЮТИКАЛЗ ЛИМИТЕД ТРИГАН-Д 300 ЮНИКЕМ ЮНИЭНЗИМ С МПС 5</t>
  </si>
  <si>
    <t>ЛЕКАРСТВЕННЫЕ СРЕДСТВА,РАСФАСОВАННЫЕ В УПАКОВКИ ДЛЯ РОЗНИЧНОЙ ПРОДАЖИ,НЕ СОДЕРЖАТ НАРКОТИЧЕСКИХ И СИЛЬНОДЕЙСТВУЮЩИХ ВЕЩЕСТВ,НЕ ПРИМЕНЯЕТСЯ В ВЕТЕРИНАРИИ:: АДЖИСЕПТ (ТАБЛЕТКА БЛИСТЕР Д/РАССАСЫВАНИЯ.(МЕНТОЛ+ЭВКАЛИПТ) №24 СТРИПЫ ИНД УП) ЮНИЭНЗИМ С МПС (ТАБЛЕТКА БЛИСТЕР П/О №20 ) БОРО ПЛЮС (ЗЕЛЕНЫЙ 25 МЛ ) БОРО ПЛЮС (РОЗОВЫЙ Б/ЗАПАХА 25 МЛ ) ДЕКСАМЕТАЗОН (Р-Р Д/ИН 4 МГ - 1 МЛ №25 ) ДЖОСЕТ (СИРОП 100 МЛ +МЕРН. СТАК.) ДОКТОР МОМ (РАСТИТ. ПАСТИЛКИ ОТ КАШЛЯ АНАНАСОВЫЕ №20 ) ДОКТОР МОМ (РАСТИТ. ПАСТИЛКИ ОТ КАШЛЯ ЛИМОННЫЕ №20 ) ДОКТОР МОМ (СИРОП 100 МЛ ФЛАКОН ИНД. УП.) ДОКТОР МОМ (СИРОП 150МЛ ) ИБУКЛИН (ТАБЛЕТКА БЛИСТЕР П/ПЛЕН. ОБЛ 400 МГ+325 МГ №10 ) КЕТОРОЛ (Р-Р ДЛЯ В/В И В/М ВВЕД. 30МГ/МЛ 1 МЛ N10 АМПУЛЫ ) ЛИВ-52 (ТАБЛЕТКА БЛИСТЕР N100 ФЛ) НАЙЗ (ГЕЛЬ 1% 50 Г ) РАЗО (ТАБЛЕТКА БЛИСТЕР П/О КИШЕЧ. РАСТВ. 10 МГ №15 ) РИНЗАСИП ДЛЯ ДЕТЕЙ (ПОР. Д/ПРИГ. Р-РА Д/ПРИЕМА ВНУТРЬ МАЛИНА 3 Г №10 ПАК) РИНЗАСИП С ВИТ С (ПОР. Д/ПРИГ. Р-РА Д/ПРИЕМА ВНУТРЬ ЛИМОН 5 Г №10 САШЕ) РИНЗАСИП С ВИТ С (ПОР. Д/ПРИГ. Р-РА Д/ПРИЕМА ВНУТРЬ ЧЕРНАЯ СМОРОДИНА 5 Г №10 ) РОЗУВАСТАТИН-ВИАЛ (ТАБЛЕТКА БЛИСТЕР П/ПЛЕН. ОБЛ 10 МГ №30 ) РОЗУВАСТАТИН-ВИАЛ (ТАБЛЕТКА БЛИСТЕР П/ПЛЕН. ОБЛ 20МГ №30 ) СПАЗГАН (ТАБЛЕТКА БЛИСТЕР №100 ) СУПРИМА-БРОНХО (СИРОП 100 МЛ ) ТРАВИСИЛ (ТАБЛЕТКА БЛИСТЕР Д/РАСС. МЕД №16 ) ЦИПРОЛЕТ (КАП. ГЛ. 3МГ/МЛ 5МЛ ФЛАКОН ) ЭКЗИФИН (КРЕМ Д/НАРУЖ. ПРИМ. 1% 10 Г ТУБЫ ИНД. УП.) ЭССЛИВЕР ФОРТЕ (КАПСУЛА БЛИСТЕР №50 КОНТ. УПАК./ПАЧ.КАРТ) АСКОРИЛ (ТАБЛЕТКА БЛИСТЕР №20 ЯЧЕЙК.КОНТР/ПАЧ.КАРТ.) АДЖИО ФАРМАЦЕВТИКАЛЗ ЛТД АДЖИСЕПТ 480 ГЛЕНМАРК ФАРМАСЬЮТИКАЛЗ ЛТД АСКОРИЛ 84 ЕМАМИ /ХИМАНИ БОРО ПЛЮС 240 ЕМАМИ ЛИМИТЕД БОРО ПЛЮС 100 ЭЛЬФА ЛАБОРАТОРИЗ ДЕКСАМЕТАЗОН 1164 ЮНИК ФАРМАСЬЮТИКАЛ ЛАБ. ДЖОСЕТ 60 ЮНИК ЛАБОРАТОРИЗ ЛТД ДОКТОР МОМ 96 ЮНИК ФАРМАСЬЮТИКАЛ ЛАБ. ДОКТОР МОМ 288 ЮНИК ФАРМАСЬЮТИКАЛ ЛАБ. ДОКТОР МОМ 300 ЮНИК ФАРМАСЬЮТИКАЛ ЛАБ. ДОКТОР МОМ 40 ДР.РЕДДИС ЛАБОРАТОРИЕС ЛТД ИБУКЛИН 576 ДР.РЕДДИС ЛАБОРАТОРИЕС ЛТД КЕТОРОЛ 600 ХИМАЛАЙЯ ДРАГ КО ЛИВ-52 83 ДОКТОР РЕДДИС ЛАБ. НАЙЗ 30 ДОКТОР РЕДДИС ЛАБ. РАЗО 1 ЮНИК ФАРМАСЬЮТИКАЛ ЛАБ. РИНЗАСИП ДЛЯ ДЕТЕЙ 20 ЮНИК ФАРМАСЬЮТИКАЛ ЛАБ. РИНЗАСИП С ВИТ С 100 ЮНИК ЛАБОРАТОРИЗ ЛТД РИНЗАСИП С ВИТ С 41 ПРОТЕКХ БИОСИСТЕМС ПВТ-ЛТД ВИАЛ 8 ПРОТЕКХ БИОСИСТЕМС ПВТ-ЛТД ВИАЛ 10 ВОКХАРД ЛТД СПАЗГАН 200 ШРЕЯ ЛАЙФ САЕНСИЗ ПРИВАТЕЛ СУПРИМА-БРОНХО 72 ПЛЕТХИКО ФАРМАСЬЮТИКАЛС ЛТД ТРАВИСИЛ 18 ДР.РЕДДИС ЛАБОРАТОРИЕС ЛТД ЦИПРОЛЕТ 1600 ДР.РЕДДИС ЛАБОРАТОРИС ЛТД ЭКЗИФИН 15 НАБРОС ФАРМА ПВТ ЛТД ЭССЛИВЕР ФОРТЕ 47 ЮНИКЕМ ЛТД ЮНИЭНЗИМ С МПС 15</t>
  </si>
  <si>
    <t>ЛЕКАРСТВЕННЫЕ СРЕДСТВА,РАСФАСОВАННЫЕ В УПАКОВКИ ДЛЯ РОЗНИЧНОЙ ПРОДАЖИ,НЕ СОДЕРЖАТ НАРКОТИЧЕСКИХ И СИЛЬНОДЕЙСТВУЮЩИХ ВЕЩЕСТВ,НЕ ПРИМЕНЯЕТСЯ В ВЕТЕРИНАРИИ:: АДЖИСЕПТ (ЛИМОН №24 ) АСКОРИЛ ЭКСПЕКТОРАНТ (СИРОП 100 МЛ ФЛ+МЕРН КОЛП. /ПАЧ КАРТ/) АСКОРИЛ ЭКСПЕКТОРАНТ (СИРОП 200 МЛ ФЛ+МЕРН КОЛП. /ПАЧ КАРТ/) БОРО ПЛЮС (ЗЕЛЕНЫЙ 25 МЛ ) БОРО ПЛЮС (РОЗОВЫЙ 25 МЛ ) БОРО ПЛЮС (РОЗОВЫЙ Б/ЗАПАХА 25 МЛ ) БРАЛ (ТАБЛЕТКА БЛИСТЕР N100 ) ВОРМИН (ТАБЛЕТКА БЛИСТЕР 100 МГ №24 ) ГЕКСОРАЛ ТАБС КЛАССИК (ТАБЛЕТКА БЛИСТЕР Д/РАСС. АПЕЛЬСИН №16 ) ГЕКСОРАЛ ТАБС КЛАССИК (ТАБЛЕТКА БЛИСТЕР Д/РАСС. ЛИМОН №16 ) ГЕКСОРАЛ ТАБС КЛАССИК (ТАБЛЕТКА БЛИСТЕР Д/РАСС. МЕД+ЛИМОН №16 ) ГЕКСОРАЛ ТАБС КЛАССИК (ТАБЛЕТКА БЛИСТЕР Д/РАСС.ЧЕРНАЯ СМОРОДИНА №16 ) ДЕКСАМЕТАЗОН (Р-Р Д/ИН 4 МГ - 1 МЛ №25 ) ДОКТОР МОМ (РАСТИТ. ПАСТИЛКИ ОТ КАШЛЯ АНАНАСОВЫЕ №20 ) ДОКТОР МОМ (РАСТИТ. ПАСТИЛКИ ОТ КАШЛЯ АПЕЛЬСИНОВЫЕ №20 ) ДОКТОР МОМ (РАСТИТ. ПАСТИЛКИ ОТ КАШЛЯ КЛУБНИЧНЫЕ №20 ) ДОКТОР МОМ (РАСТИТ. ПАСТИЛКИ ОТ КАШЛЯ ЛИМОННЫЕ №20 ) ДОКТОР МОМ (РАСТИТ. ПАСТИЛКИ ОТ КАШЛЯ МАЛИНОВЫЕ №20 ) ДОКТОР МОМ (РАСТИТ. ПАСТИЛКИ ОТ КАШЛЯ ФРУКТОВЫЕ №20 ) ДОКТОР МОМ (СИРОП 100 МЛ ФЛАКОН ИНД. УП.) ДОКТОР МОМ ФИТО (МАЗЬ Д/НАРУЖ. ПРИМ. 20 Г БАНКА В ИНД.УП.) ИБУКЛИН (ТАБЛЕТКА БЛИСТЕР П/ПЛЕН. ОБЛ 400 МГ+325 МГ №10 ) ИБУКЛИН ЮНИОР (ТАБЛЕТКА БЛИСТЕР ДЕТ. ДИСПЕРГ. 100 МГ + 125 МГ N20 ) ИНОКАИН (КАП. ГЛ. 0,4% 5 МЛ ФЛ-КАП) ИРИФРИН (КАП. ГЛ. 2,5 % 5 МЛ ) КАНДИД (КРЕМ Д/НАРУЖ. ПРИМ. 1% 20 Г ТУБА ИНД.УП) КЕТАНОВ (ТАБЛЕТКА БЛИСТЕР П/ПЛЕН. ОБЛ 10 МГ №100 ) КЕТОРОЛ (ГЕЛЬ Д/НАРУЖН.ПРИМЕН. 2 % 30 Г ТУБЫ ИНД. УП.) КЕТОРОЛ (Р-Р ДЛЯ В/В И В/М ВВЕД. 30МГ/МЛ 1 МЛ N10 АМПУЛЫ ) КЕТОРОЛ ЭКСПРЕСС (ТАБЛЕТКА БЛИСТЕР ДИСПЕРГ. В ПОЛ. РТА 10 МГ №20 БЛИСТ. ПАЧ/ КАРТ) КЛОТРИМАЗОЛ (КРЕМ 1% 20 Г ТУБА) КОЛДАКТ С ВИТ. С (ТАБЛЕТКА БЛИСТЕР П/ПЛЕН. ОБЛ №10 ) КОЛДАКТ ФЛЮ ПЛЮС (КАПСУЛА БЛИСТЕР С ПРОЛОНГ. ВЫСВОБ. N10 ) МЕРОПЕНЕМ (ПОР. Д/ПРИГ. Р-РА ДЛЯ В/В ВВЕД. 1 Г № 1 ФЛАКОН ИНД.УП.) МЕТРОГИЛ (Р-Р Д/В/В ВВЕД. 5МГ/МЛ 100 МЛ ФЛАКОН ) МЕТРОГИЛ ДЕНТА (ГЕЛЬ СТОМАТОЛОГИЧЕСКИЙ 20 Г ТУБЫ ИНД. УП.) НАЙЗ (ГЕЛЬ Д/НАРУЖН.ПРИМЕН. 1%20Г. ТУБЫ ИНД. УП.) НАЙЗ (ТАБЛЕТКА БЛИСТЕР 100 МГ №30 ) НЕМОЗОЛ (СУСП. Д/ПР. ВНУТРЬ 100МГ/5МЛ 20МЛ ФЛ) НЕМОЗОЛ (ТАБЛЕТКА БЛИСТЕР П/ПЛЕН. ОБЛ 400 МГ №1 ) НИМУЛИД (СУСП. 50 МГ/5 МЛ 60 МЛ ) НОВИГАН (ТАБЛЕТКА БЛИСТЕР П/ПЛЕН. ОБЛ №20 ) НУРОФЕН Д/ДЕТЕЙ (СУСП. Д/ВН.ПРИМ. АПЕЛЬСИН 100МГ/5 МЛ 200МЛ ФЛАКОН ИНД. УП.) РЕКИТТ БЕНКИЗЕР ОМЕЗ (КАПСУЛА БЛИСТЕР 20 МГ N30 ) ОМЕЗ (КАПСУЛА БЛИСТЕР КИШЕЧНОРАСТВ. 10 МГ №10 ) ОМЕЗ (КАПСУЛА БЛИСТЕР КИШЕЧНОРАСТВ. 40 МГ №28 ) ОМЕЗ Д (КАПСУЛА БЛИСТЕР N30 ) ПАНОКСЕН (ТАБЛЕТКА БЛИСТЕР П/О 50МГ + 500МГ №20 БЛИСТ. ПАЧ/ КАРТ) ПИРАНТЕЛ (СУСП. Д/ПР. ВНУТРЬ 250МГ/5МЛ 15МЛ ) ПЛАГРИЛ (ТАБЛЕТКА БЛИСТЕР П/ПЛЕН. ОБЛ 75 МГ №30 ) ПРЕДНИЗОЛОН ЭЛЬФА (Р-Р ДЛЯ В/В И В/М ВВЕД. 30МГ/МЛ 1 МЛ N3 ) РАЗО (ТАБЛЕТКА БЛИСТЕР П/О КИШЕЧ. РАСТВ. 20 МГ №30 ) РИНЗА (ТАБЛЕТКА БЛИСТЕР №10 ) РИНЗАСИП С ВИТ С (ПОР. Д/ПРИГ. Р-РА Д/ПРИЕМА ВНУТРЬ АПЕЛЬСИН 5 Г №10 ПАК) РИНЗАСИП С ВИТ С (ПОР. Д/ПРИГ. Р-РА Д/ПРИЕМА ВНУТРЬ ЛИМОН 5 Г №10 САШЕ) РИНИКОЛД (ТАБЛЕТКА БЛИСТЕР №10 ) РИНИКОЛД ХОТМИКС (ПОР. Д/ПРИГ. Р-РА Д/ПРИЕМА ВНУТРЬ АНАНАС 5 Г №10 ПАК) РИНИКОЛД ХОТМИКС (ПОР. Д/ПРИГ. Р-РА Д/ПРИЕМА ВНУТРЬ АПЕЛЬСИН 5 Г №10 ПАК) РИНИКОЛД ХОТМИКС (ПОР. Д/ПРИГ. Р-РА Д/ПРИЕМА ВНУТРЬ ЛИМОН 5 Г №10 ПАК) РОЗУВАСТАТИН-ВИАЛ (ТАБЛЕТКА БЛИСТЕР П/ПЛЕН. ОБЛ 10 МГ №30 ) СЕНАДЕ (ТАБЛЕТКА БЛИСТЕР 13,5 МГ №500 ) СПАЗГАН (ТАБЛЕТКА БЛИСТЕР №100 ) ТЕНОРИК (ТАБЛЕТКА БЛИСТЕР П/ПЛЕН. ОБЛ 100 МГ+25 МГ №28 ) ТЕНОРИК (ТАБЛЕТКА БЛИСТЕР П/ПЛЕН. ОБЛ 50 МГ +12,5 МГ №28 ) ТРИГАН-Д (ТАБЛЕТКА БЛИСТЕР N100 ) ФЕНЮЛЬС (КАПСУЛА БЛИСТЕР №30 ) ХАЙЛЕФЛОКС (ТАБЛЕТКА БЛИСТЕР П/ПЛЕН. ОБЛ 750 МГ №5 ) ХАЙРАБЕЗОЛ (ТАБЛЕТКА БЛИСТЕР П/КИШЕЧНОРАСТВ. ПЛЕН. ОБЛ 20 МГ №30 БЛИСТЕР) ЦЕТРИН (ТАБЛЕТКА БЛИСТЕР П/П/О 10 МГ №30 ) ЦИПРОЛЕТ (КАП. ГЛ. 3МГ/МЛ 5МЛ ФЛАКОН ) ЦИПРОЛЕТ (ТАБЛЕТКА БЛИСТЕР 250 МГ №10 ) ЦИПРОЛЕТ (ТАБЛЕТКА БЛИСТЕР П/ПЛЕН. ОБЛ 500 МГ N10 ) ЦИСТОН (ТАБЛЕТКА БЛИСТЕР N100 ФЛ) ЦИФРАН СТ (ТАБЛЕТКА БЛИСТЕР П/ПЛЕН. ОБЛ 600МГ+500МГ №10 ) ЭНАМ (ТАБЛЕТКА БЛИСТЕР 10 МГ №20 ) ЭНАМ (ТАБЛЕТКА БЛИСТЕР 20 МГ №20 ) ЭНАМ (ТАБЛЕТКА</t>
  </si>
  <si>
    <t>ЛЕКАРСТВЕННЫЕ СРЕДСТВА,РАСФАСОВАННЫЕ В УПАКОВКИ ДЛЯ РОЗНИЧНОЙ ПРОДАЖИ,НЕ СОДЕРЖАТ НАРКОТИЧЕСКИХ И СИЛЬНОДЕЙСТВУЮЩИХ ВЕЩЕСТВ,НЕ ПРИМЕНЯЕТСЯ В ВЕТЕРИНАРИИ:: АСКОРИЛ (ТАБЛЕТКА БЛИСТЕР №20 ЯЧЕЙК.КОНТР/ПАЧ.КАРТ.) ЮНИЭНЗИМ С МПС (ТАБЛЕТКА БЛИСТЕР П/О №20 ) БРАЛ (ТАБЛЕТКА БЛИСТЕР N100 ) ВОРМИН (ТАБЛЕТКА БЛИСТЕР 100 МГ №24 ) ГЕКСОРАЛ ТАБС КЛАССИК (ТАБЛЕТКА БЛИСТЕР Д/РАСС. МЕД+ЛИМОН №16 ) ДЕКСАМЕТАЗОН (Р-Р Д/ИН 4 МГ - 1 МЛ №25 ) ДИКЛО-Ф (ГЛ. КАП. 0,1% 5МЛ ФЛАКОН ) ДОКТОР МОМ (СИРОП 100 МЛ ФЛАКОН ИНД. УП.) ДОКТОР МОМ ФИТО (МАЗЬ Д/НАРУЖ. ПРИМ. 20 Г БАНКА В ИНД.УП.) ИБУКЛИН (ТАБЛЕТКА БЛИСТЕР П/ПЛЕН. ОБЛ 400 МГ+325 МГ №10 ) ИНОКАИН (КАП. ГЛ. 0,4% 5 МЛ ФЛ-КАП) КАНДИБИОТИК (КАПЛИ УШНЫЕ 5 МЛ ФЛ/ПИПЕТКА ИНД УП) КАНДИД (КРЕМ Д/НАРУЖ. ПРИМ. 1% 20 Г ТУБА ИНД.УП) КЕТАНОВ (ТАБЛЕТКА БЛИСТЕР П/ПЛЕН. ОБЛ 10 МГ №100 ) КЕТОРОЛ (Р-Р ДЛЯ В/В И В/М ВВЕД. 30МГ/МЛ 1 МЛ N10 АМПУЛЫ ) КЕТОРОЛ ЭКСПРЕСС (ТАБЛЕТКА БЛИСТЕР ДИСПЕРГ. В ПОЛ. РТА 10 МГ №20 БЛИСТ. ПАЧ/ КАРТ) КЛОТРИМАЗОЛ (КРЕМ 1% 20 Г ТУБА) КОЛДАКТ ФЛЮ ПЛЮС (КАПСУЛА БЛИСТЕР С ПРОЛОНГ. ВЫСВОБ. N10 ) МЕТРОГИЛ ДЕНТА (ГЕЛЬ СТОМАТОЛОГИЧЕСКИЙ 20 Г ТУБЫ ИНД. УП.) НАЙЗ (ГЕЛЬ Д/НАРУЖН.ПРИМЕН. 1%20Г. ТУБЫ ИНД. УП.) НАЙЗ (ТАБЛЕТКА БЛИСТЕР 100 МГ №30 ) НЕБИЛОНГ (ТАБЛЕТКА БЛИСТЕР 5МГ №30 ) НЕМОЗОЛ (СУСП. Д/ПР. ВНУТРЬ 100МГ/5МЛ 20МЛ ФЛ) НЕМОЗОЛ (ТАБЛЕТКА БЛИСТЕР П/ПЛЕН. ОБЛ 400 МГ №1 ) НИАСПАМ (КАПСУЛА БЛИСТЕР ПРОЛОНГ. ДЕЙСТ 200 МГ №30 ) НИМУЛИД (СУСП. 50 МГ/5 МЛ 60 МЛ ) НИМУЛИД (ТАБЛЕТКА БЛИСТЕР Д/РАСС. 100 МГ №20 ) НОВИГАН (ТАБЛЕТКА БЛИСТЕР П/ПЛЕН. ОБЛ №20 ) ОМЕЗ (КАПСУЛА БЛИСТЕР 20 МГ N30 ) ОМЕЗ Д (КАПСУЛА БЛИСТЕР N30 ) ПЕНЗИТАЛ (ТАБЛЕТКА БЛИСТЕР П/КИШЕЧНОРАСТВ. ОБЛ. №20 ) ПИРАНТЕЛ (СУСП. Д/ПР. ВНУТРЬ 250МГ/5МЛ 15МЛ ) РАЗО (ТАБЛЕТКА БЛИСТЕР П/О КИШЕЧ. РАСТВ. 10 МГ №15 ) РАЗО (ТАБЛЕТКА БЛИСТЕР П/О КИШЕЧ. РАСТВ. 20 МГ №30 ) РИНЗА (ТАБЛЕТКА БЛИСТЕР №10 ) РИНЗА (ТАБЛЕТКА БЛИСТЕР №4 ) РИНЗАСИП С ВИТ С (ПОР. Д/ПРИГ. Р-РА Д/ПРИЕМА ВНУТРЬ АПЕЛЬСИН 5 Г №10 ПАК) РИНЗАСИП С ВИТ С (ПОР. Д/ПРИГ. Р-РА Д/ПРИЕМА ВНУТРЬ ЛИМОН 5 Г №10 САШЕ) РИНЗАСИП С ВИТ С (ПОР. Д/ПРИГ. Р-РА Д/ПРИЕМА ВНУТРЬ ЧЕРНАЯ СМОРОДИНА 5 Г №10 ) РИНИКОЛД (ТАБЛЕТКА БЛИСТЕР №10 ) РОЗУВАСТАТИН-ВИАЛ (ТАБЛЕТКА БЛИСТЕР П/ПЛЕН. ОБЛ 10 МГ №30 ) РОЗУВАСТАТИН-ВИАЛ (ТАБЛЕТКА БЛИСТЕР П/ПЛЕН. ОБЛ 20МГ №30 ) СЕНАДЕ (ТАБЛЕТКА БЛИСТЕР 13,5 МГ №500 ) СПАЗГАН (ТАБЛЕТКА БЛИСТЕР №100 ) СУПРИМА-БРОНХО (СИРОП 100 МЛ ) ТЕНОРИК (ТАБЛЕТКА БЛИСТЕР П/ПЛЕН. ОБЛ 100 МГ+25 МГ №28 ) ТЕНОРИК (ТАБЛЕТКА БЛИСТЕР П/ПЛЕН. ОБЛ 50 МГ +12,5 МГ №28 ) ТОФФ ПЛЮС (КАПСУЛА БЛИСТЕР №10 ) ТРИГАН-Д (ТАБЛЕТКА БЛИСТЕР N100 ) ФЕКСАДИН (ТАБЛЕТКА БЛИСТЕР 180 МГ №10 ) ФЕНЮЛЬС (КАПСУЛА БЛИСТЕР №30 ) ХАЙРАБЕЗОЛ (ТАБЛЕТКА БЛИСТЕР П/КИШЕЧНОРАСТВ. ПЛЕН. ОБЛ 20 МГ №30 БЛИСТЕР) ЦЕТРИН (ТАБЛЕТКА БЛИСТЕР П/П/О 10 МГ №30 ) ЦИПРОЛЕТ (ТАБЛЕТКА БЛИСТЕР П/ПЛЕН. ОБЛ 500 МГ N10 ) ЦИФРАН СТ (ТАБЛЕТКА БЛИСТЕР П/ПЛЕН. ОБЛ 600МГ+500МГ №10 ) ЭНАМ (ТАБЛЕТКА БЛИСТЕР 10 МГ №20 ) ЭНЗИСТАЛ (ТАБЛЕТКА БЛИСТЕР П/О КИШЕЧ. РАСТВ. №80 ) ЭССЛИВЕР ФОРТЕ (КАПСУЛА БЛИСТЕР №50 КОНТ. УПАК./ПАЧ.КАРТ) АСКОРИЛ ЭКСПЕКТОРАНТ (СИРОП 100 МЛ ФЛ+МЕРН КОЛП. /ПАЧ КАРТ/) ГЛЕНМАРК ФАРМАСЬЮТИКАЛЗ ЛТД АСКОРИЛ 3 ГЛЕНМАРК ФАРМАСЬЮТИКАЛЗ ЛТД АСКОРИЛ ЭКСПЕКТОРАНТ 11 МИКРО ЛАБС ЛИМИТЕД БРАЛ 1 КАДИЛА ФАРМАСЬЮТИКАЛЗ ЛИМИТЕД ВОРМИН 3 ЮНИК ЛАБОРАТОРИЗ ЛТД ГЕКСОРАЛ ТАБС КЛАССИК 2 ЭЛЬФА ЛАБОРАТОРИЗ ДЕКСАМЕТАЗОН 3 СЕНТИСС ФАРМА ПВТ.ЛТД ДИКЛО-Ф 20 ЮНИК ФАРМАСЬЮТИКАЛ ЛАБ. ДОКТОР МОМ 10 ЮНИК ЛАБОРАТОРИЗ ЛТД ДОКТОР МОМ ФИТО 12 ДР.РЕДДИС ЛАБОРАТОРИЕС ЛТД ИБУКЛИН 5 СЕНТИСС ФАРМА ЛТД ИНОКАИН 3 ГЛЕНМАРК ФАРМАСЬЮТИКАЛЗ ЛТД КАНДИБИОТИК 4 ГЛЕНМАРК ФАРМАСЬЮТИКАЛ КАНДИД 3 САН ФАРМАСЬЮТИКАЛ ИНДАСТРИЗ ЛТД КЕТАНОВ 7 ДР.РЕДДИС ЛАБОРАТОРИЕС ЛТД КЕТОРОЛ 5 ДР.РЕДДИС ЛАБОРАТОРИС ЛТД КЕТОРОЛ ЭКСПРЕСС 342 СЕДЕЙТ ХЭЛСКЭР КЛОТРИМАЗОЛ 10 САН ФАРМАСЬЮТИКАЛ ИНДАСТРИЗ ЛТД/НАТКО ФАРМА КОЛДАКТ ФЛЮ ПЛЮС 21 ЮНИК ФАРМАСЬЮТИКАЛ ЛАБ. МЕТРОГИЛ ДЕНТА 16 ДР.РЕДДИС ЛАБОРАТОРИЕС ЛТД НАЙЗ 10 ДР.РЕДДИС ЛАБОРАТОРИЕС ЛТД НАЙЗ 297 МИКРО ЛАБС ЛИМИТЕД НЕБИЛОНГ 2 ИПКА ЛАБОРАТОРИЗ ЛТД НЕМОЗОЛ 14 ИПКА ЛАБОРАТОРИЗ ЛТД НЕМОЗОЛ 40 САН ФАРМАСЬЮТИКАЛ ИНДАСТРИЗ ЛТД НИАСПАМ 3 ПАНАЦЕЯ БИОТЕК НИМУЛИД 3 ПАНАЦ</t>
  </si>
  <si>
    <t>ЛЕКАРСТВЕННЫЕ СРЕДСТВА,РАСФАСОВАННЫЕ В УПАКОВКИ ДЛЯ РОЗНИЧНОЙ ПРОДАЖИ,НЕ СОДЕРЖАТ НАРКОТИЧЕСКИХ И СИЛЬНОДЕЙСТВУЮЩИХ ВЕЩЕСТВ,НЕ ПРИМЕНЯЕТСЯ В ВЕТЕРИНАРИИ:: АДЖИСЕПТ (ЛИМОН №24 ) АДЖИСЕПТ (ТАБЛЕТКА БЛИСТЕР Д/РАСС. АПЕЛЬСИН №24 СТРИПЫ) АДЖИСЕПТ (ТАБЛЕТКА БЛИСТЕР Д/РАССАСЫВАНИЯ (МЁД+ЛИМОН) №24 ) АДЖИСЕПТ (ТАБЛЕТКА БЛИСТЕР Д/РАССАСЫВАНИЯ КЛАССИЧЕСКИЕ №24 СТРИПЫ) АДЖИСЕПТ (ТАБЛЕТКА БЛИСТЕР Д/РАССАСЫВАНИЯ(АНАНАС) №24 ) АДЖИСЕПТ (ТАБЛЕТКА БЛИСТЕР Д/РАССАСЫВАНИЯ.(МЕНТОЛ+ЭВКАЛИПТ) №24 СТРИПЫ ИНД УП) АЛФУПРОСТ МР (ТАБЛЕТКА БЛИСТЕР ПРОЛОНГ 10 МГ №30 ) АСКОРИЛ (ТАБЛЕТКА БЛИСТЕР №20 ЯЧЕЙК.КОНТР/ПАЧ.КАРТ.) АСКОРИЛ ЭКСПЕКТОРАНТ (СИРОП 100 МЛ ФЛ+МЕРН КОЛП. /ПАЧ КАРТ/) АСКОРИЛ ЭКСПЕКТОРАНТ (СИРОП 200 МЛ ФЛ+МЕРН КОЛП. /ПАЧ КАРТ/) БОРО ПЛЮС (РОЗОВЫЙ 25 МЛ ) ВОРМИН (ТАБЛЕТКА БЛИСТЕР 100 МГ №24 ) ГЕКСОРАЛ ТАБС КЛАССИК (ТАБЛЕТКА БЛИСТЕР Д/РАСС. АПЕЛЬСИН №16 ) ГЕКСОРАЛ ТАБС КЛАССИК (ТАБЛЕТКА БЛИСТЕР Д/РАСС. ЛИМОН №16 ) ГЕКСОРАЛ ТАБС КЛАССИК (ТАБЛЕТКА БЛИСТЕР Д/РАСС. МЕД+ЛИМОН №16 ) ГЕКСОРАЛ ТАБС КЛАССИК (ТАБЛЕТКА БЛИСТЕР Д/РАСС.ЧЕРНАЯ СМОРОДИНА №16 ) ГЕКСОРАЛ ТАБС ЭКСТРА (ТАБЛЕТКА БЛИСТЕР Д/РАСС. ЛИМОН №16 ) ГЛЕМОНТ (ТАБЛЕТКА БЛИСТЕР П/П/О 10 МГ №28 ФЛ) ДЕКСАМЕТАЗОН (Р-Р Д/ИН 4 МГ - 1 МЛ №25 ) ДЖОСЕТ (СИРОП 200МЛ ФЛАКОН + МЕРН..СТАК./ИНД. УП) ДИКЛО-Ф (ГЛ. КАП. 0,1% 5МЛ ФЛАКОН ) ДОКТОР МОМ (РАСТИТ. ПАСТИЛКИ ОТ КАШЛЯ АНАНАСОВЫЕ №20 ) ДОКТОР МОМ (РАСТИТ. ПАСТИЛКИ ОТ КАШЛЯ АПЕЛЬСИНОВЫЕ №20 ) ДОКТОР МОМ (РАСТИТ. ПАСТИЛКИ ОТ КАШЛЯ КЛУБНИЧНЫЕ №20 ) ДОКТОР МОМ (РАСТИТ. ПАСТИЛКИ ОТ КАШЛЯ ЛИМОННЫЕ №20 ) ДОКТОР МОМ (РАСТИТ. ПАСТИЛКИ ОТ КАШЛЯ МАЛИНОВЫЕ №20 ) ДОКТОР МОМ (РАСТИТ. ПАСТИЛКИ ОТ КАШЛЯ ФРУКТОВЫЕ №20 ) ДОКТОР МОМ (РАСТИТ. ПАСТИЛКИ ОТ КАШЛЯ ЯГОДНЫЕ №20 ) ДОКТОР МОМ ФИТО (МАЗЬ Д/НАРУЖ. ПРИМ. 20 Г БАНКА В ИНД.УП.) ЗВЕЗДОЧКА (ТАБЛЕТКА БЛИСТЕР Д/РАСС. МЕД+ЛИМОН №18 ) ИБУКЛИН (ТАБЛЕТКА БЛИСТЕР П/ПЛЕН. ОБЛ 400 МГ+325 МГ №10 ) ИБУКЛИН ЮНИОР (ТАБЛЕТКА БЛИСТЕР ДЕТ. ДИСПЕРГ. 100 МГ + 125 МГ N20 ) КАЛЧЕК (ТАБЛЕТКА БЛИСТЕР 5 МГ №30 ) КАНДИБИОТИК (КАПЛИ УШНЫЕ 5 МЛ ФЛ/ПИПЕТКА ИНД УП) КЕТОРОЛ (ГЕЛЬ Д/НАРУЖН.ПРИМЕН. 2 % 30 Г ТУБЫ ИНД. УП.) КЕТОРОЛ ЭКСПРЕСС (ТАБЛЕТКА БЛИСТЕР ДИСПЕРГ. В ПОЛ. РТА 10 МГ №20 БЛИСТ. ПАЧ/ КАРТ) КЛОТРИМАЗОЛ (КРЕМ 1% 20 Г ТУБА) ЛИВ-52 (ТАБЛЕТКА БЛИСТЕР N100 ФЛ) МЕТРОГИЛ (Р-Р Д/В/В ВВЕД. 5МГ/МЛ 100 МЛ ФЛАКОН ) МЕТРОГИЛ ДЕНТА (ГЕЛЬ СТОМАТОЛОГИЧЕСКИЙ 20 Г ТУБЫ ИНД. УП.) МОМАТ РИНО (СПРЕЙ НАЗАЛЬН. ДОЗИРОВ. 50МКГ/ДОЗА 120 ДОЗ ) НАЙЗ (ГЕЛЬ Д/НАРУЖН.ПРИМЕН. 1% 100 Г ) НАЙЗ (ТАБЛЕТКА БЛИСТЕР 100 МГ №20 ) НАЙЗ (ТАБЛЕТКА БЛИСТЕР 100 МГ №30 ) НЕБИЛОНГ (ТАБЛЕТКА БЛИСТЕР 5МГ №30 ) НЕМОЗОЛ (СУСП. Д/ПР. ВНУТРЬ 100МГ/5МЛ 20МЛ ФЛ) НОВИГАН (ТАБЛЕТКА БЛИСТЕР П/ПЛЕН. ОБЛ №20 ) НОРМАКС (КАП ГЛ/УШН 0,3% 5 МЛ ) ОМЕЗ (КАПСУЛА БЛИСТЕР 20 МГ N30 ) ПЕНЗИТАЛ (ТАБЛЕТКА БЛИСТЕР П/КИШЕЧНОРАСТВ. ОБЛ. №20 ) ПИРАНТЕЛ (СУСП. Д/ПР. ВНУТРЬ 250МГ/5МЛ 15МЛ ) ПЛАГРИЛ (ТАБЛЕТКА БЛИСТЕР П/ПЛЕН. ОБЛ 75 МГ №30 ) ПРЕДНИЗОЛОН ЭЛЬФА (Р-Р ДЛЯ В/В И В/М ВВЕД. 30МГ/МЛ 1 МЛ N3 ) РИНЗАСИП С ВИТ С (ПОР. Д/ПРИГ. Р-РА Д/ПРИЕМА ВНУТРЬ АПЕЛЬСИН 5 Г №10 ПАК) РИНЗАСИП С ВИТ С (ПОР. Д/ПРИГ. Р-РА Д/ПРИЕМА ВНУТРЬ ЛИМОН 5 Г №10 САШЕ) РИНЗАСИП С ВИТ С (ПОР. Д/ПРИГ. Р-РА Д/ПРИЕМА ВНУТРЬ ЧЕРНАЯ СМОРОДИНА 5 Г №10 ) РИНИКОЛД ХОТМИКС (ПОР. Д/ПРИГ. Р-РА Д/ПРИЕМА ВНУТРЬ АПЕЛЬСИН 5 Г №10 ПАК) РОЗУВАСТАТИН-ВИАЛ (ТАБЛЕТКА БЛИСТЕР П/ПЛЕН. ОБЛ 10 МГ №30 ) РОЗУВАСТАТИН-ВИАЛ (ТАБЛЕТКА БЛИСТЕР П/ПЛЕН. ОБЛ 20МГ №30 ) СЕНАДЕ (ТАБЛЕТКА БЛИСТЕР 13,5 МГ №500 ) СПАЗГАН (ТАБЛЕТКА БЛИСТЕР №100 ) СУПРИМА-БРОНХО (СИРОП 100 МЛ ) ТЕНОРИК (ТАБЛЕТКА БЛИСТЕР П/ПЛЕН. ОБЛ 100 МГ+25 МГ №28 ) ТЕНОРИК (ТАБЛЕТКА БЛИСТЕР П/ПЛЕН. ОБЛ 50 МГ +12,5 МГ №28 ) ТРАВИСИЛ (СИРОП 100 МЛ ) ТРАВИСИЛ (ТАБЛЕТКА БЛИСТЕР Д/РАСС. МЕД №16 ) ТРАВИСИЛ (ТАБЛЕТКА БЛИСТЕР Д/РАСС. СО ВКУСОМ МЯТЫ №16 ) ФЕНЮЛЬС (КАПСУЛА БЛИСТЕР №30 ) ХАЙЛЕФЛОКС (ТАБЛЕТКА БЛИСТЕР П/ПЛЕН. ОБЛ 750 МГ №5 ) ХАЙРАБЕЗОЛ (ТАБЛЕТКА БЛИСТЕР П/КИШЕЧНОРАСТВ. ПЛЕН. ОБЛ 20 МГ №30 БЛИСТЕР) ЦЕТРИН (ТАБЛЕТКА БЛИСТЕР П/П/О 10 МГ №30 ) ЦИПРОЛЕТ (КАП. ГЛ. 3МГ/МЛ 5МЛ ФЛАКОН ) ЦИПРОЛЕТ (ТАБЛЕТКА БЛИСТЕР 250 МГ №10 ) ЦИПРОЛЕТ (ТАБЛЕТКА БЛИСТЕР П/ПЛЕН. ОБЛ 500 МГ N10 ) ЦИСТОН (ТАБЛЕТКА БЛИСТЕР N100 ФЛ) ЦИФРАН С</t>
  </si>
  <si>
    <t>ЛЕКАРСТВЕННЫЕ СРЕДСТВА,РАСФАСОВАННЫЕ В УПАКОВКИ ДЛЯ РОЗНИЧНОЙ ПРОДАЖИ,НЕ СОДЕРЖАТ НАРКОТИЧЕСКИХ И СИЛЬНОДЕЙСТВУЮЩИХ ВЕЩЕСТВ,НЕ ПРИМЕНЯЕТСЯ В ВЕТЕРИНАРИИ:: АДЖИСЕПТ (ТАБЛЕТКА БЛИСТЕР Д/РАССАСЫВАНИЯ (МЁД+ЛИМОН) №24 ) ЦИСТОН (ТАБЛЕТКА БЛИСТЕР N100 ФЛ) АДЖИСЕПТ (ТАБЛЕТКА БЛИСТЕР Д/РАССАСЫВАНИЯ.(МЕНТОЛ+ЭВКАЛИПТ) №24 СТРИПЫ ИНД УП) АСКОРИЛ ЭКСПЕКТОРАНТ (СИРОП 100 МЛ ФЛ+МЕРН КОЛП. /ПАЧ КАРТ/) АСКОРИЛ ЭКСПЕКТОРАНТ (СИРОП 200 МЛ ФЛ+МЕРН КОЛП. /ПАЧ КАРТ/) ДЕКСАМЕТАЗОН (Р-Р Д/ИН 4 МГ - 1 МЛ №25 ) ДОКТОР МОМ (РАСТИТ. ПАСТИЛКИ ОТ КАШЛЯ АНАНАСОВЫЕ №20 ) ДОКТОР МОМ (РАСТИТ. ПАСТИЛКИ ОТ КАШЛЯ ЛИМОННЫЕ №20 ) ДОКТОР МОМ (РАСТИТ. ПАСТИЛКИ ОТ КАШЛЯ МАЛИНОВЫЕ №20 ) ДОКТОР МОМ (РАСТИТ. ПАСТИЛКИ ОТ КАШЛЯ ФРУКТОВЫЕ №20 ) ДОКТОР МОМ (РАСТИТ. ПАСТИЛКИ ОТ КАШЛЯ ЯГОДНЫЕ №20 ) ДОКТОР МОМ ФИТО (МАЗЬ Д/НАРУЖ. ПРИМ. 20 Г БАНКА В ИНД.УП.) ИБУКЛИН (ТАБЛЕТКА БЛИСТЕР П/ПЛЕН. ОБЛ 400 МГ+325 МГ №10 ) ИБУКЛИН ЮНИОР (ТАБЛЕТКА БЛИСТЕР ДЕТ. ДИСПЕРГ. 100 МГ + 125 МГ N20 ) КЛЕНЗИТ С (ГЕЛЬ 15 Г ) НИМУЛИД (СУСП. 50 МГ/5 МЛ 60 МЛ ) ОМЕЗ Д (КАПСУЛА БЛИСТЕР N30 ) ПАНОКСЕН (ТАБЛЕТКА БЛИСТЕР П/О 50МГ + 500МГ №20 БЛИСТ. ПАЧ/ КАРТ) ТРАВИСИЛ (ТАБЛЕТКА БЛИСТЕР Д/РАСС. СО ВКУСОМ МЯТЫ №16 ) ФИТОЛОР-М (ПАСТ. Д/РАССАС. АПЕЛЬСИН №18 ) ЦЕТРИН (ТАБЛЕТКА БЛИСТЕР П/ПЛЕН. ОБЛ 10 МГ №20 ) АДЖИСЕПТ (ТАБЛЕТКА БЛИСТЕР Д/РАССАСЫВАНИЯ КЛАССИЧЕСКИЕ №24 СТРИПЫ) АДЖИО ФАРМАЦЕВТИКА ЛТД АДЖИСЕПТ 103 АДЖИО ФАРМАЦЕВТИКА ЛТД АДЖИСЕПТ 30 АДЖИО ФАРМАЦЕВТИКАЛЗ ЛТД АДЖИСЕПТ 125 ГЛЕНМАРК ФАРМАСЬЮТИКАЛЗ ЛТД АСКОРИЛ ЭКСПЕКТОРАНТ 3 ГЛЕНМАРК ФАРМАСЬЮТИКАЛ АСКОРИЛ ЭКСПЕКТОРАНТ 15 ЭЛЬФА ЛАБОРАТОРИЗ ДЕКСАМЕТАЗОН 513 ЮНИК ЛАБОРАТОРИЗ ЛТД ДОКТОР МОМ 192 ЮНИК ФАРМАСЬЮТИКАЛ ЛАБ. ДОКТОР МОМ 192 ЮНИК ФАРМАСЬЮТИКАЛ ЛАБ. ДОКТОР МОМ 192 ЮНИК ФАРМАСЬЮТИКАЛ ЛАБ. ДОКТОР МОМ 140 ЮНИК ФАРМАСЬЮТИКАЛ ЛАБ. ДОКТОР МОМ 192 ЮНИК ЛАБОРАТОРИЗ ЛТД ДОКТОР МОМ ФИТО 400 ДР.РЕДДИС ЛАБОРАТОРИЕС ЛТД ИБУКЛИН 1028 РЕДДИС ИБУКЛИН ЮНИОР 42 ГЛЕНМАРК ФАРМАСЬЮТИКАЛ КЛЕНЗИТ С 10 ПАНАЦЕЯ БИОТЕК НИМУЛИД 22 ТОРРЕНТ ФАРМАСЬЮТИКАЛС ОМЕЗ Д 3 АНГЛО-ФРЕНЧ ДРАГС ЭНД ИНДАСТРИЗ ПАНОКСЕН 160 ПЛЕТХИКО ФАРМАСЬЮТИКАЛС ЛТД ТРАВИСИЛ 3 ЛЕМАК ХЕЛСКЕР ФИТОЛОР-М 10 ДР.РЕДДИС ЛАБОРАТОРИЕС ЛТД ЦЕТРИН 192 ХИМАЛАЙЯ ДРАГ КО ЦИСТОН 600</t>
  </si>
  <si>
    <t>ЛЕКАРСТВЕННЫЕ СРЕДСТВА,РАСФАСОВАННЫЕ В УПАКОВКИ ДЛЯ РОЗНИЧНОЙ ПРОДАЖИ,НЕ СОДЕРЖАТ НАРКОТИЧЕСКИХ И СИЛЬНОДЕЙСТВУЮЩИХ ВЕЩЕСТВ,НЕ ПРИМЕНЯЕТСЯ В ВЕТЕРИНАРИИ:: ВАНКОМИЦИН ЭЛЬФА (ПОР. Д/ПРИГ. Р-РА Д/ИНФ. 1Г ) ЮНИЭНЗИМ С МПС (ТАБЛЕТКА БЛИСТЕР П/О №20 ) ИБУКЛИН (ТАБЛЕТКА БЛИСТЕР П/ПЛЕН. ОБЛ 400 МГ+325 МГ №10 ) КЕТОРОЛ ЭКСПРЕСС (ТАБЛЕТКА БЛИСТЕР ДИСПЕРГ. В ПОЛ. РТА 10 МГ №20 БЛИСТ. ПАЧ/ КАРТ) МЕРОПЕНЕМ (ПОР. Д/ПРИГ. Р-РА ДЛЯ В/В ВВЕД. 1 Г № 1 ФЛАКОН ИНД.УП.) НАЙЗ (ТАБЛЕТКА БЛИСТЕР 100 МГ №30 ) НЕМОЗОЛ (СУСП. Д/ПР. ВНУТРЬ 100МГ/5МЛ 20МЛ ФЛ) НЕМОЗОЛ (ТАБЛЕТКА БЛИСТЕР П/ПЛЕН. ОБЛ 400 МГ №1 ) НОВИГАН (ТАБЛЕТКА БЛИСТЕР П/ПЛЕН. ОБЛ №20 ) ОМЕЗ Д (КАПСУЛА БЛИСТЕР N30 ) ПРЕДНИЗОЛОН ЭЛЬФА (Р-Р ДЛЯ В/В И В/М ВВЕД. 30МГ/МЛ 1 МЛ N3 ) РАЗО (ТАБЛЕТКА БЛИСТЕР П/О КИШЕЧ. РАСТВ. 20 МГ №30 ) РОЗУВАСТАТИН-ВИАЛ (ТАБЛЕТКА БЛИСТЕР П/ПЛЕН. ОБЛ 10 МГ №30 ) СЕАЛЕКС СИЛДЕНАФИЛ (ТАБЛЕТКА БЛИСТЕР П/П/О 100 МГ №4 БЛИСТ. ПАЧ/ КАРТ) СПАЗГАН (Р-Р ДЛЯ В/В И В/М ВВЕД. 5 МЛ № 5 ) СПАЗГАН (ТАБЛЕТКА БЛИСТЕР №100 ) ТЕНОРИК (ТАБЛЕТКА БЛИСТЕР П/ПЛЕН. ОБЛ 50 МГ +12,5 МГ №28 ) ТРИГАН-Д (ТАБЛЕТКА БЛИСТЕР N100 ) ХАЙЛЕФЛОКС (ТАБЛЕТКА БЛИСТЕР П/ПЛЕН. ОБЛ 750 МГ №5 ) ЦИПРОЛЕТ (КАП. ГЛ. 3МГ/МЛ 5МЛ ФЛАКОН ) ЦИПРОЛЕТ (ТАБЛЕТКА БЛИСТЕР П/ПЛЕН. ОБЛ 500 МГ N10 ) ЦИПРОФЛОКСАЦИН (Р-Р ДЛЯ В/В ВВЕД. 200МГ/100МЛ ПЛ/ФЛАКОН ИНД. УП.) ЦИСТОН (ТАБЛЕТКА БЛИСТЕР N100 ФЛ) ЭНАМ (ТАБЛЕТКА БЛИСТЕР 10 МГ №20 ) ЭНАМ (ТАБЛЕТКА БЛИСТЕР 2.5 МГ N20 ) ЭНАМ (ТАБЛЕТКА БЛИСТЕР 20 МГ №20 ) ДЕКСАМЕТАЗОН (Р-Р Д/ИН 4 МГ - 1 МЛ №25 ) ЭЛЬФА ЛАБОРАТОРИЗ ВАНКОМИЦИН ЭЛЬФА 19 ЭЛЬФА ЛАБОРАТОРИЗ ДЕКСАМЕТАЗОН 105 ДР.РЕДДИС ЛАБОРАТОРИЕС ЛТД ИБУКЛИН 192 ДР.РЕДДИС ЛАБОРАТОРИС ЛТД КЕТОРОЛ ЭКСПРЕСС 450 М.ДЖ.БИОФАРМ МЕРОПЕНЕМ 5 ДР.РЕДДИС ЛАБОРАТОРИЕС ЛТД НАЙЗ 270 ИПКА ЛАБОРАТОРИЗ ЛТД НЕМОЗОЛ 50 ИПКА ЛАБОРАТОРИЗ ЛТД НЕМОЗОЛ 160 ДР.РЕДДИС ЛАБОРАТОРИЕС ЛТД НОВИГАН 50 ТОРРЕНТ ФАРМАСЬЮТИКАЛС ОМЕЗ Д 1 ИНДУС ФАРМА ПВТ. ЛТД ПРЕДНИЗОЛОН ЭЛЬФА 20 ДР.РЕДДИС ЛАБОРАТОРИЕС ЛТД РАЗО 3 ПРОТЕКХ БИОСИСТЕМС ПВТ-ЛТД ВИАЛ 20 ОКСФОРД ЛАБОРАТОРИЗ ПВТ.ЛТД. СЕАЛЕКС СИЛДЕНАФИЛ 5 ЗЕН ФАРМА ЛТД СПАЗГАН 10 ВОКХАРД ЛТД СПАЗГАН 15 ИПКА ЛАБОРАТОРИЗ ЛТД ТЕНОРИК 50 КАДИЛА ФАРМАСЬЮТИКАЛЗ ЛИМИТЕД ТРИГАН-Д 60 ХАЙГЛАНС ЛАБОРАТОРИЗ ХАЙЛЕФЛОКС 2 ДР.РЕДДИС ЛАБОРАТОРИЕС ЛТД ЦИПРОЛЕТ 50 ДР.РЕДДИС ЛАБОРАТОРИЕС ЛТД ЦИПРОЛЕТ 180 ЭЛЬФА ЛАБОРАТОРИС ЭЛЬФА 100 ХИМАЛАЙЯ ДРАГ КО ЦИСТОН 50 ДР.РЕДДИС ЛАБОРАТОРИЕС ЛТД ЭНАМ 20 ДР.РЕДДИС ЛАБОРАТОРИЕС ЛТД ЭНАМ 20 ДР.РЕДДИС ЛАБОРАТОРИС ЛТД ЭНАМ 20 ЮНИКЕМ ЮНИЭНЗИМ С МПС 20</t>
  </si>
  <si>
    <t>ЛЕКАРСТВЕННЫЕ СРЕДСТВА,РАСФАСОВАННЫЕ В УПАКОВКИ ДЛЯ РОЗНИЧНОЙ ПРОДАЖИ,НЕ СОДЕРЖАТ НАРКОТИЧЕСКИХ И СИЛЬНОДЕЙСТВУЮЩИХ ВЕЩЕСТВ,НЕ ПРИМЕНЯЕТСЯ В ВЕТЕРИНАРИИ:: АДЖИСЕПТ (ЛИМОН №24 ) ЮНИЭНЗИМ С МПС (ТАБ. П/О №20 ) АДЖИСЕПТ (ТАБ. Д/РАССАСЫВАНИЯ КЛАССИЧЕСКИЕ №24 СТРИПЫ) АДЖИСЕПТ (ТАБ.Д/РАССАСЫВАНИЯ (МЁД+ЛИМОН) №24 ) АДЖИСЕПТ (ТАБ.Д/РАССАСЫВАНИЯ(АНАНАС) №24 ) АДЖИСЕПТ (ТАБ.Д/РАССАСЫВАНИЯ.(МЕНТОЛ+ЭВКАЛИПТ) №24 СТРИПЫ ИНД УП) АСКОРИЛ (ТАБ. №20 ЯЧЕЙК.КОНТР/ПАЧ.КАРТ.) АСКОРИЛ ЭКСПЕКТОРАНТ (СИРОП 100 МЛ ФЛ+МЕРН КОЛП. /ПАЧ КАРТ/) БОРО ПЛЮС (ЗЕЛЕНЫЙ 25 МЛ ) ГЕКСОРАЛ ТАБС КЛАССИК (ТАБ. Д/РАСС. АПЕЛЬСИН №16 ) ГЕКСОРАЛ ТАБС КЛАССИК (ТАБ. Д/РАСС. ЛИМОН №16 ) ГЕКСОРАЛ ТАБС КЛАССИК (ТАБ. Д/РАСС. МЕД+ЛИМОН №16 ) ГЕКСОРАЛ ТАБС КЛАССИК (ТАБ. Д/РАСС.ЧЕРНАЯ СМОРОДИНА №16 ) ДЕКСАМЕТАЗОН (Р-Р Д/ИН 4 МГ - 1 МЛ №25 ) ДОКТОР МОМ (РАСТИТ. ПАСТИЛКИ ОТ КАШЛЯ АПЕЛЬСИНОВЫЕ №20 ) ДОКТОР МОМ (РАСТИТ. ПАСТИЛКИ ОТ КАШЛЯ ЛИМОННЫЕ №20 ) ДОКТОР МОМ (РАСТИТ. ПАСТИЛКИ ОТ КАШЛЯ МАЛИНОВЫЕ №20 ) ДОКТОР МОМ (СИРОП 100 МЛ ФЛ. ИНД. УП.) ДОКТОР МОМ ФИТО (МАЗЬ Д/НАРУЖ. ПРИМ. 20 Г БАНКА В ИНД.УП.) ИБУКЛИН (ТАБ. П/ПЛЕН. ОБЛ 400 МГ+325 МГ №10 ) КАНДИД (Р-Р Д/МЕСТ. ПРИМ. 1% 15 МЛ ) КЕТАНОВ (ТАБ. П/ПЛЕН. ОБЛ 10 МГ №100 ) КЕТОРОЛ (Р-Р ДЛЯ В/В И В/М ВВЕД. 30МГ/МЛ 1 МЛ N10 АМП.) КЕТОРОЛ ЭКСПРЕСС (ТАБ. ДИСПЕРГ. В ПОЛ. РТА 10 МГ №20 БЛИСТ. ПАЧ/ КАРТ) КЛЕНЗИТ С (ГЕЛЬ 15 Г ) КЛОТРИМАЗОЛ (КРЕМ 1% 20 Г ТУБА) КОЛДАКТ ФЛЮ ПЛЮС (КАПС. С ПРОЛОНГ. ВЫСВОБ. N10 ) ЛИВ-52 (ТАБ. N100 ФЛ) МЕТРОГИЛ (Р-Р Д/В/В ВВЕД. 5МГ/МЛ 100 МЛ ФЛ.) МЕТРОГИЛ ДЕНТА (ГЕЛЬ СТОМАТОЛОГИЧЕСКИЙ 20 Г ТУБЫ ИНД. УП.) НАЙЗ (ТАБ. 100 МГ №30 ) НЕМОЗОЛ (СУСП. Д/ПР. ВНУТРЬ 100МГ/5МЛ 20МЛ ФЛ) НЕМОЗОЛ (ТАБ. П/ПЛЕН. ОБЛ 400 МГ №1 ) НИМУЛИД (СУСП. 50 МГ/5 МЛ 60 МЛ ) НИМУЛИД (ТАБ. 100 МГ №30 ) НОВИГАН (ТАБ. П/ПЛЕН. ОБЛ №20 ) ОМЕЗ (КАПС. 20 МГ N30 ) ПИРАНТЕЛ (СУСП. Д/ПР. ВНУТРЬ 250МГ/5МЛ 15МЛ ) ПЛАГРИЛ (ТАБ. П/ПЛЕН. ОБЛ 75 МГ №30 ) РАЗО (ТАБ. П/О КИШЕЧ. РАСТВ. 20 МГ №30 ) РИНЗА (ТАБ. №10 ) РИНЗАСИП ДЛЯ ДЕТЕЙ (ПОР. Д/ПРИГ. Р-РА Д/ПРИЕМА ВНУТРЬ МАЛИНА 3 Г №10 ПАК) РИНЗАСИП С ВИТ С (ПОР. Д/ПРИГ. Р-РА Д/ПРИЕМА ВНУТРЬ АПЕЛЬСИН 5 Г №10 ПАК) РИНЗАСИП С ВИТ С (ПОР. Д/ПРИГ. Р-РА Д/ПРИЕМА ВНУТРЬ ЛИМОН 5 Г №10 САШЕ) РИНЗАСИП С ВИТ С (ПОР. Д/ПРИГ. Р-РА Д/ПРИЕМА ВНУТРЬ ЧЕРНАЯ СМОРОДИНА 5 Г №10 ) РИНИКОЛД (ТАБ. №10 ) РОЗУВАСТАТИН-ВИАЛ (ТАБ. П/ПЛЕН. ОБЛ 10 МГ №30 ) РОЗУВАСТАТИН-ВИАЛ (ТАБ. П/ПЛЕН. ОБЛ 20МГ №30 ) СЕАЛЕКС СИЛДЕНАФИЛ (ТАБ. П/П/О 100 МГ № 1 БЛИСТ. ПАЧ/ КАРТ) СЕАЛЕКС СИЛДЕНАФИЛ (ТАБ. П/П/О 50 МГ № 1 БЛИСТ. ПАЧ/ КАРТ) СЕНАДЕ (ТАБ. 13,5 МГ №500 ) ТЕНОРИК (ТАБ. П/ПЛЕН. ОБЛ 100 МГ+25 МГ №28 ) ТЕНОРИК (ТАБ. П/ПЛЕН. ОБЛ 50 МГ +12,5 МГ №28 ) ФЕКСАДИН (ТАБ. 180 МГ №10 ) ФЕКСАДИН (ТАБ. П/ПЛЕН. ОБЛ 120 МГ №10 ) ФЕНЮЛЬС (КАПС. №30 ) ХАЙРАБЕЗОЛ (ТАБ. П/КИШЕЧНОРАСТВ. ПЛЕН. ОБЛ 20 МГ №15 БЛИСТЕР) ХАЙРАБЕЗОЛ (ТАБ. П/КИШЕЧНОРАСТВ. ПЛЕН. ОБЛ 20 МГ №30 БЛИСТЕР) ЦЕТРИН (ТАБ. П/П/О 10 МГ №30 ) ЦИПРОЛЕТ (ТАБ. П/ПЛЕН. ОБЛ 500 МГ N10 ) ЦИФРАН (ТАБ. П/ПЛЕН. ОБЛ 500 МГ N10 ) ЦИФРАН СТ (ТАБ. П/ПЛЕН. ОБЛ 600МГ+500МГ №10 ) ЭНАМ (ТАБ. 10 МГ №20 ) АДЖИСЕПТ (ТАБ. Д/РАСС. АПЕЛЬСИН №24 СТРИПЫ) АДЖИО ФАРМАЦЕВТИКА ЛТД АДЖИСЕПТ 3 АДЖИО ФАРМАЦЕВТИКА ЛТД АДЖИСЕПТ 6 АДЖИО ФАРМАЦЕВТИКА ЛТД АДЖИСЕПТ 3 АДЖИО ФАРМАЦЕВТИКА ЛТД АДЖИСЕПТ 3 АДЖИО ФАРМАЦЕВТИКА ЛТД АДЖИСЕПТ 3 АДЖИО ФАРМАЦЕВТИКАЛЗ ЛТД АДЖИСЕПТ 3 ГЛЕНМАРК ФАРМАСЬЮТИКАЛЗ ЛТД АСКОРИЛ 6 ГЛЕНМАРК ФАРМАСЬЮТИКАЛЗ ЛТД АСКОРИЛ ЭКСПЕКТОРАНТ 26 ЕМАМИ /ХИМАНИ БОРО ПЛЮС 3 ЮНИК ЛАБОРАТОРИЗ ЛТД ГЕКСОРАЛ ТАБС КЛАССИК 1 ЮНИК ЛАБОРАТОРИЗ ЛТД ГЕКСОРАЛ ТАБС КЛАССИК 1 ЮНИК ЛАБОРАТОРИЗ ЛТД ГЕКСОРАЛ ТАБС КЛАССИК 1 ЮНИК ЛАБОРАТОРИЗ ЛТД ГЕКСОРАЛ ТАБС КЛАССИК 1 ЭЛЬФА ЛАБОРАТОРИЗ ДЕКСАМЕТАЗОН 32 ЮНИК ЛАБОРАТОРИЗ ЛТД ДОКТОР МОМ 2 ЮНИК ФАРМАСЬЮТИКАЛ ЛАБ. ДОКТОР МОМ 2 ЮНИК ФАРМАСЬЮТИКАЛ ЛАБ. ДОКТОР МОМ 2 ЮНИК ФАРМАСЬЮТИКАЛ ЛАБ. ДОКТОР МОМ 2 ЮНИК ЛАБОРАТОРИЗ ЛТД ДОКТОР МОМ ФИТО 2 ДР.РЕДДИС ЛАБОРАТОРИЕС ЛТД ИБУКЛИН 30 ГЛЕНМАРК ФАРМАСЬЮТИКАЛ КАНДИД 3 САН ФАРМАСЬЮТИКАЛ ИНДАСТРИЗ ЛТД КЕТАНОВ 5 ДР.РЕДДИС ЛАБОРАТОРИЕС ЛТД КЕТОРОЛ 15 ДР.РЕДДИС ЛАБОРАТОРИС ЛТД КЕТОРОЛ ЭКСПРЕСС 70 ГЛЕНМАРК ФАРМАСЬЮТИКАЛ КЛЕНЗИТ С 1 СЕДЕЙТ ХЭЛСКЭР КЛОТРИМАЗО</t>
  </si>
  <si>
    <t>ЛЕКАРСТВЕННЫЕ СРЕДСТВА,РАСФАСОВАННЫЕ В УПАКОВКИ ДЛЯ РОЗНИЧНОЙ ПРОДАЖИ,НЕ СОДЕРЖАТ НАРКОТИЧЕСКИХ И СИЛЬНОДЕЙСТВУЮЩИХ ВЕЩЕСТВ,НЕ ПРИМЕНЯЕТСЯ В ВЕТЕРИНАРИИ:: АДЖИСЕПТ (ЛИМОН №24 ) ЭНЗИСТАЛ (ТАБ. П/О КИШЕЧ. РАСТВ. №80 ) АДЖИСЕПТ (ТАБ.Д/РАССАСЫВАНИЯ (МЁД+ЛИМОН) №24 ) БОРО ПЛЮС (ЗЕЛЕНЫЙ 25 МЛ ) БОРО ПЛЮС (РОЗОВЫЙ 20 МЛ ) БОРО ПЛЮС (РОЗОВЫЙ 25 МЛ ) БРАЛ (ТАБ. N100 ) ВОРМИН (ТАБ. 100 МГ №24 ) ДЕКСАМЕТАЗОН (Р-Р Д/ИН 4 МГ - 1 МЛ №25 ) ДОКТОР МОМ (РАСТИТ. ПАСТИЛКИ ОТ КАШЛЯ ЛИМОННЫЕ №20 ) ДОКТОР МОМ (СИРОП 100 МЛ ФЛ. ИНД. УП.) ДОКТОР МОМ (СИРОП 150МЛ ) ИБУКЛИН (ТАБ. П/ПЛЕН. ОБЛ 400 МГ+325 МГ №10 ) ИБУКЛИН ЮНИОР (ТАБ. ДЕТ. ДИСПЕРГ. 100 МГ + 125 МГ N20 ) ИРИФРИН (КАП. ГЛ. 2,5 % 5 МЛ ) КАНДИБИОТИК (КАПЛИ УШНЫЕ 5 МЛ ФЛ/ПИПЕТКА ИНД УП) КАНДИД (КРЕМ Д/НАРУЖ. ПРИМ. 1% 20 Г ТУБА ИНД.УП) КЕТАНОВ (ТАБ. П/ПЛЕН. ОБЛ 10 МГ №100 ) КЕТОРОЛ (Р-Р ДЛЯ В/В И В/М ВВЕД. 30МГ/МЛ 1 МЛ N10 АМП.) КЕТОРОЛ ЭКСПРЕСС (ТАБ. ДИСПЕРГ. В ПОЛ. РТА 10 МГ №20 БЛИСТ. ПАЧ/ КАРТ) КЛОТРИМАЗОЛ (КРЕМ 1% 20 Г ТУБА) КОЛДАКТ ФЛЮ ПЛЮС (КАПС. С ПРОЛОНГ. ВЫСВОБ. N10 ) МЕТРОГИЛ (ГЕЛЬ Д/НАРУЖН.ПРИМЕН. 1% 30 Г ТУБЫ ИНД. УП.) МЕТРОГИЛ (Р-Р Д/В/В ВВЕД. 5МГ/МЛ 100 МЛ ФЛ.) МЕТРОГИЛ ДЕНТА (ГЕЛЬ СТОМАТОЛОГИЧЕСКИЙ 20 Г ТУБЫ ИНД. УП.) НАЙЗ (ТАБ. 100 МГ №30 ) НЕБИЛОНГ (ТАБ. 5МГ №30 ) НЕМОЗОЛ (ТАБ. П/ПЛЕН. ОБЛ 400 МГ №1 ) НИМУЛИД (ТАБ. 100 МГ №30 ) ОМЕЗ (КАПС. 20 МГ N30 ) ОМЕЗ (КАПС. КИШЕЧНОРАСТВ. 10 МГ №10 ) ПАНОКСЕН (ТАБ. П/О 50МГ + 500МГ №20 БЛИСТ. ПАЧ/ КАРТ) ПИЛОБАКТ (КОМБИНИРОВ. НАБОР. 6Х7 ) ПИРАНТЕЛ (СУСП. Д/ПР. ВНУТРЬ 250МГ/5МЛ 15МЛ ) ПЛАГРИЛ (ТАБ. П/ПЛЕН. ОБЛ 75 МГ №30 ) РИНЗА (ТАБ. №10 ) РИНИКОЛД (ТАБ. №10 ) РИНИКОЛД ХОТМИКС (ПОР. Д/ПРИГ. Р-РА Д/ПРИЕМА ВНУТРЬ ЛИМОН 5 Г №10 ПАК) РОЗУВАСТАТИН-ВИАЛ (ТАБ. П/ПЛЕН. ОБЛ 20МГ №30 ) СЕНАДЕ (ТАБ. 13,5 МГ №500 ) СПАЗГАН (ТАБ. №100 ) СУПРИМА-БРОНХО (СИРОП 100 МЛ ) ТЕНОРИК (ТАБ. П/ПЛЕН. ОБЛ 100 МГ+25 МГ №28 ) ТЕНОРИК (ТАБ. П/ПЛЕН. ОБЛ 50 МГ +12,5 МГ №28 ) ТЕРАФЛЮ ЛАР (ТАБ. Д/РАСС. №16 ) ФЕКСАДИН (ТАБ. 180 МГ №10 ) ФЕКСАДИН (ТАБ. П/ПЛЕН. ОБЛ 120 МГ №10 ) ФЕНЮЛЬС (КАПС. №30 ) ХАЙРАБЕЗОЛ (ТАБ. П/КИШЕЧНОРАСТВ. ПЛЕН. ОБЛ 20 МГ №30 БЛИСТЕР) ЦЕТРИН (ТАБ. П/П/О 10 МГ №30 ) ЦЕТРИН (ТАБ. П/ПЛЕН. ОБЛ 10 МГ №20 ) ЦИПРОЛЕТ (ТАБ. П/ПЛЕН. ОБЛ 500 МГ N10 ) ЦИСТОН (ТАБ. N100 ФЛ) ЦИФРАН (ТАБ. П/ПЛЕН. ОБЛ 500 МГ N10 ) АДЖИСЕПТ (ТАБ. Д/РАССАСЫВАНИЯ КЛАССИЧЕСКИЕ №24 СТРИПЫ) АДЖИО ФАРМАЦЕВТИКА ЛТД АДЖИСЕПТ 6 АДЖИО ФАРМАЦЕВТИКА ЛТД АДЖИСЕПТ 11 АДЖИО ФАРМАЦЕВТИКА ЛТД АДЖИСЕПТ 1 ЕМАМИ ЛИМИТЕД БОРО ПЛЮС 41 ЕМАМИ ЛИМИТЕД БОРО ПЛЮС 5 ЕМАМИ ЛИМИТЕД БОРО ПЛЮС 12 МИКРО ЛАБС ЛИМИТЕД БРАЛ 7 КАДИЛА ФАРМАСЬЮТИКАЛЗ ЛИМИТЕД ВОРМИН 5 ЭЛЬФА ЛАБОРАТОРИЗ ДЕКСАМЕТАЗОН 8 ЮНИК ФАРМАСЬЮТИКАЛ ЛАБ. ДОКТОР МОМ 5 ЮНИК ФАРМАСЬЮТИКАЛ ЛАБ. ДОКТОР МОМ 4 ЮНИК ФАРМАСЬЮТИКАЛ ЛАБ. ДОКТОР МОМ 3 ДР.РЕДДИС ЛАБОРАТОРИЕС ЛТД ИБУКЛИН 17 РЕДДИС ИБУКЛИН ЮНИОР 3 СЕНТИСС ФАРМА ЛТД ИРИФРИН 8 ГЛЕНМАРК ФАРМАСЬЮТИКАЛЗ ЛТД КАНДИБИОТИК 28 ГЛЕНМАРК ФАРМАСЬЮТИКАЛ КАНДИД 2 САН ФАРМАСЬЮТИКАЛ ИНДАСТРИЗ ЛТД КЕТАНОВ 1 ДР.РЕДДИС ЛАБОРАТОРИЕС ЛТД КЕТОРОЛ 3 ДР.РЕДДИС ЛАБОРАТОРИС ЛТД КЕТОРОЛ ЭКСПРЕСС 44 СЕДЕЙТ ХЭЛСКЭР КЛОТРИМАЗОЛ 32 САН ФАРМАСЬЮТИКАЛ ИНДАСТРИЗ ЛТД/НАТКО ФАРМА КОЛДАКТ ФЛЮ ПЛЮС 12 ЮНИК ФАРМАСЬЮТИКАЛ ЛАБ. МЕТРОГИЛ 2 ЮНИК ФАРМАСЬЮТИКАЛ ЛАБ. МЕТРОГИЛ 730 ЮНИК ФАРМАСЬЮТИКАЛ ЛАБ. МЕТРОГИЛ ДЕНТА 17 ДР.РЕДДИС ЛАБОРАТОРИЕС ЛТД НАЙЗ 47 МИКРО ЛАБС ЛИМИТЕД НЕБИЛОНГ 2 ИПКА ЛАБОРАТОРИЗ ЛТД НЕМОЗОЛ 3 ПАНАЦЕЯ БИОТЕК НИМУЛИД 2 ДР.РЕДДИС ЛАБОРАТОРИС ЛТД ОМЕЗ 56 ДР.РЕДДИС ЛАБОРАТОРИЕС ЛТД ОМЕЗ 5 АНГЛО-ФРЕНЧ ДРАГС ЭНД ИНДАСТРИЗ ПАНОКСЕН 9 САН ФАРМАСЬЮТИКАЛ ИНДАСТРИЗ ЛТД ПИЛОБАКТ 1 ОКСФОРД ЛАБОРАТОРИЕС ЛТД ПИРАНТЕЛ 5 ДР.РЕДДИС ЛАБОРАТОРИЕС ЛТД ПЛАГРИЛ 1 ЮНИК ФАРМАСЬЮТИКАЛ ЛАБ. РИНЗА 19 ШРЕЯ ЛАЙФ САЕНСИЗ ЛТД РИНИКОЛД 33 ШРЕЯ ЛАЙФ САЕНСИЗ ЛТД РИНИКОЛД ХОТМИКС 5 ПРОТЕКХ БИОСИСТЕМС ПВТ-ЛТД ВИАЛ 5 ЦИПЛА ЛТД СЕНАДЕ 3 ВОКХАРД ЛТД СПАЗГАН 2 ШРЕЯ ЛАЙФ САЕНСИЗ ПРИВАТЕЛ СУПРИМА-БРОНХО 2 ИПКА ЛАБОРАТОРИЗ ЛТД ТЕНОРИК 10 ИПКА ЛАБОРАТОРИЗ ЛТД ТЕНОРИК 8 РЕСИФАРМ ФАРМАСЕРВИСЕЗ ПВТ. ЛТД ТЕРАФЛЮ ЛАР 1 САН ФАРМАСЬЮТИКАЛ ИНДАСТРИЗ ЛТД ФЕКСАДИН 5 САН ФАРМАСЬЮТИКАЛ ИНДАСТРИЗ ЛТД ФЕКСАДИН 1 НАТКО ФАРМА ФЕНЮЛЬС 3 Х</t>
  </si>
  <si>
    <t>ЛЕКАРСТВЕННЫЕ СРЕДСТВА,РАСФАСОВАННЫЕ В УПАКОВКИ ДЛЯ РОЗНИЧНОЙ ПРОДАЖИ,НЕ СОДЕРЖАТ НАРКОТИЧЕСКИХ И СИЛЬНОДЕЙСТВУЮЩИХ ВЕЩЕСТВ,НЕ ПРИМЕНЯЕТСЯ В ВЕТЕРИНАРИИ:: МЕТРОГИЛ (Р-Р Д/В/В ВВЕД. 5МГ/МЛ 100 МЛ ФЛАКОН ) ДЕКСАМЕТАЗОН (Р-Р Д/ИН 4 МГ - 1 МЛ №25 ) ЭЛЬФА ЛАБОРАТОРИЗ ЭЛЬФА 45 ЮНИК ФАРМАСЬЮТИКАЛ ЛАБ. МЕТРОГИЛ 275</t>
  </si>
  <si>
    <t>ЭЛЬФА</t>
  </si>
  <si>
    <t>ЛЕКАРСТВЕННЫЕ СРЕДСТВА,РАСФАСОВАННЫЕ В УПАКОВКИ ДЛЯ РОЗНИЧНОЙ ПРОДАЖИ,НЕ СОДЕРЖАТ НАРКОТИЧЕСКИХ И СИЛЬНОДЕЙСТВУЮЩИХ ВЕЩЕСТВ,НЕ ПРИМЕНЯЕТСЯ В ВЕТЕРИНАРИИ:: ДЕКСАМЕТАЗОН (Р-Р Д/ИН 4 МГ - 1 МЛ №25 ) КЕТОРОЛ (Р-Р ДЛЯ В/В И В/М ВВЕД. 30МГ/МЛ 1 МЛ N10 АМПУЛЫ ) КЕТОРОЛ ЭКСПРЕСС (ТАБЛЕТКА БЛИСТЕР ДИСПЕРГ. В ПОЛ. РТА 10 МГ №20 БЛИСТ. ПАЧ/ КАРТ) ТИЕПЕНЕМ (ПОР. Д/ПРИГ. Р-РА Д/ИН. 500+500 МГ 20 МЛ ) НАЙЗ (ТАБЛЕТКА БЛИСТЕР 100 МГ №20 ) НЕМОЗОЛ (СУСП. Д/ПР. ВНУТРЬ 100МГ/5МЛ 20МЛ ФЛ) ОМЕЗ (КАПСУЛА БЛИСТЕР 20 МГ N30 ) МЕТРОГИЛ (Р-Р Д/В/В ВВЕД. 5МГ/МЛ 100 МЛ ФЛАКОН ) ЭЛЬФА ЛАБОРАТОРИЗ ДЕКСАМЕТАЗОН 30 ДР.РЕДДИС ЛАБОРАТОРИЕС ЛТД КЕТОРОЛ 10 ДР.РЕДДИС ЛАБОРАТОРИС ЛТД КЕТОРОЛ ЭКСПРЕСС 20 ЮНИК ФАРМАСЬЮТИКАЛ ЛАБ. МЕТРОГИЛ 10 ДР.РЕДДИС ЛАБОРАТОРИЕС ЛТД НАЙЗ 10 ИПКА ЛАБОРАТОРИЗ ЛТД НЕМОЗОЛ 5 ДР.РЕДДИС ЛАБОРАТОРИС ЛТД ОМЕЗ 55 ЭЛЬФА ЛАБОРАТОРИС ТИЕПЕНЕМ 895</t>
  </si>
  <si>
    <t>ЛЕКАРСТВЕННЫЕ СРЕДСТВА, РАСФАСОВАННЫЕ В УПАКОВКИ ДЛЯ РОЗНИЧНОЙ ПРОДАЖИ, НЕ СОДЕРЖАЩИЕ НАРКОТИЧЕСКИХ И СИЛЬНОДЕЙСТВУЮЩИХ ВЕЩЕСТВ, НЕ ПРИМЕНЯЕТСЯ В ВЕТЕРИНАРИИ: ГЕКСОРАЛ ТАБС КЛАССИК ТАБ. Д/РАССАСЫВАНИЯ №16 ЛИМОН, СРОК ГОДНОСТИ-30.06.2022 ДЕКСАМЕТАЗОН Р-Р Д/ИНЪЕКЦИЙ АМП. 4МГ/1МЛ №25, СРОК ГОДНОСТИ-01.11.2022 ТРАВИСИЛ ТАБ. Д/РАССАСЫВАНИЯ №16 ЧЕРНАЯ СМОРОДИНА, СРОК ГОДНОСТИ-30.11.2022 ТРАВИСИЛ СИРОП 100МЛ Б/САХАРА, СРОК ГОДНОСТИ-31.07.2022 ДЖОСЕТ СИРОП 200МЛ, СРОК ГОДНОСТИ-31.05.2022 UNIQUE PHARMACEUTICAL LAB. ГЕКСОРАЛ 50 ELFA LABORATORIES ДЕКСАМЕТАЗОН 229 UNIQUE PHARMACEUTICAL LAB. ДЖОСЕТ 20 PLETHICO PHARMACEUTICALS LTD. ТРАВИСИЛ 19 PLETHICO PHARMACEUTICALS LTD. ТРАВИСИЛ 120</t>
  </si>
  <si>
    <t>ЛЕКАРСТВЕННЫЕ СРЕДСТВА ДЛЯ РОЗНИЧНОЙ ПРОДАЖИ: АЛОЭ ЭКСТРАКТ ЖИДК. АМП. 1МЛ №10, СОСТАВ: СОК АЛОЭ; ПОКАЗАНИЕ - ГАСТРИТЫ, ГАСТРОИНТЕРИТЫ. СТРАНА РОССИЯ, ГОДЕН ДО:01.11.2022 ТЕНОТЕН ДЕТСКИЙ ТАБ. Д/РАССАС №40, СОСТАВ: АНТИТЕЛА К МОЗГОСПЕЦИФИЧЕСКОМУ БЕЛКУ S-100 АФИННО ОЧИЩЕННЫЕ В ВИДЕ ВОДНО-СПИРТОВОЙ СМЕС; НООТРОПНЫЙ ПРЕПАРАТ С АНКСИОЛИТИЧЕСКОЙ АКТИВНОСТЬЮ. СТРАНА РОССИЯ, ГОДЕН ДО:01.01.2023 АНВИМАКС ПОР. Д/Р-РА ВНУТР КЛЮКВА 5Г №24. СТРАНА РОССИЯ, ГОДЕН ДО:01.06.2022 АНВИМАКС ПОР. Д/Р-РА ВНУТР ЛИМОН 5Г №24. СТРАНА РОССИЯ, ГОДЕН ДО:01.06.2022 АНВИМАКС ПОР. Д/Р-РА ВНУТР ЛИМОННЫЙ С МЕДОМ 5Г №24. СТРАНА РОССИЯ, ГОДЕН ДО:01.08.2022 АРБИДОЛ КАПС. 100МГ №10, СОСТАВ: ЭТИЛОВЫЙ ЭФИР 6-БРОМ-5-ГИДРОКСИ-1-МЕТИЛ-4-ДИМЕТИЛАМИНОМЕТИЛ-2-ФЕНИЛТИОМЕТИЛИНДОЛ-3-КАРБОНОВОЙ КИСЛОТЫ ГИДРОХЛОРИД МОНОГИДРАТ; ЛЕЧЕНИЕ И ПРОФИЛАКТИКА ГРИППА И ДРУГИХ ОСТРЫХ РЕСПИРАТОРНЫХ ИНФЕКЦИЙ. СТРАНА РОССИЯ, ГОДЕН АМЛОДИПИН ТАБ. 5МГ №30, СОСТАВ: АМЛОДИПИН; АРТЕРИАЛЬНАЯ ГИПЕРТЕНЗИЯ . СТРАНА РОССИЯ, ГОДЕН ДО:01.11.2023 БИФОСИН (БИФОНАЗОЛ) РАСТВОР 1% 15 МЛ - ИНД УП. СТРАНА РОССИЯ, ГОДЕН ДО:01.01.2021 ВАЛЕРИАНЫ НАСТОЙКА 25 МЛ, СОСТАВ: ЭКСТРАКТ ВАЛЕРИАНЫ, ЭТИЛ. СПИРТ 65,6%. СТРАНА РОССИЯ, ГОДЕН ДО:01.02.2024 ВАЛОСЕРДИН КАПЛИ 25МЛ, СОСТАВ: МАСЛО ДУШИЦЫ ОБЫКНОВЕННОЙ, МАСЛО МЯТЫ ПЕРЕЧНОЙ, ФЕНОБАРБИТАЛ, ЭТИЛОВЫЙ ЭФИР А-БРОМИЗОВАЛЕРИАНОВОЙ КИСЛОТЫ; ВАЗОМОТОРНЫЕ РАССТРОЙСТВА, НЕВРОЗ, РАЗДРАЖИТЕЛЬНОСТЬ, ТРЕВОЖНОСТЬ. СТРАНА РОССИЯ, ГОДЕН ДО:01.01.2023 ДЕКСАМЕТАЗОН Р-Р Д/ИН. 4МГ/МЛ АМП. 1МЛ №25. СТРАНА РОССИЯ, ГОДЕН ДО:01.01.2023 КАРДИОМАГНИЛ ТАБ. П.П.О. 75МГ+15,2МГ №100. СТРАНА РОССИЯ, ГОДЕН ДО:01.08.2022 МУКАЛТИН ТАБ. 50МГ №10, СОСТАВ: ЭКСТРАКТ КОРНЯ АЛТЕЯ ЛЕКАРСТВЕННОГО. СТРАНА РОССИЯ, ГОДЕН ДО:01.02.2022 ПЕРЕКИСИ ВОДОРОДА Р-Р 3% 40МЛ, СОСТАВ: ВОДОРОДА ПЕРЕКИСЬ; АНТИСЕПТИЧЕСКОЕ СРЕДСТВО. СТРАНА РОССИЯ, ГОДЕН ДО:01.10.2021 ДО:01.12.2022 ДАЛЬХИМФАРМ ОТСУТСТВУЕТ 132 ОЗОН ОТСУТСТВУЕТ 500 ФАРМПРОЕКТ АО/ФАРМВИЛАР НПО ООО ОТСУТСТВУЕТ 32 ФАРМПРОЕКТ АО/ФАРМВИЛАР НПО ООО ОТСУТСТВУЕТ 32 ФАРМПРОЕКТ АО/ФАРМВИЛАР НПО ООО ОТСУТСТВУЕТ 96 ФАРМСТАНДАРТ-ЛЕКСРЕДСТВА ОТСУТСТВУЕТ 120 СИНТЕЗ ОАО ОТСУТСТВУЕТ 260 ИВАНОВСКАЯ Ф.Ф. ОТСУТСТВУЕТ 8000 МОСКОВСКАЯ Ф.Ф. ОТСУТСТВУЕТ 1050 БРЫНЦАЛОВ-А ЗАО ОТСУТСТВУЕТ 480 NYCOMED/TAKEDA ОТСУТСТВУЕТ 240 ТЮМЕНСКИЙ ХФЗ ОТСУТСТВУЕТ 6000 МОСКОВСКАЯ Ф.Ф. ОТСУТСТВУЕТ 6760 МАТЕРИА МЕДИКА ОТСУТСТВУЕТ 240</t>
  </si>
  <si>
    <t>ЛЕКАРСТВЕННЫЕ СРЕДСТВА ДЛЯ РОЗНИЧНОЙ ПРОДАЖИ: АЗИТРОКС ПОР. Д/СУСП.ВНУТР. 200МГ/5МЛ 15,9Г №1. (ТМ) ФАРМСТАНДАРТ-ЛЕКСРЕДСТВА. ИЗГ.: ФАРМСТАНДАРТ-ЛЕКСРЕДСТВА, РОССИЯ; ГОДЕН ДО:01.09.2021 АМЛОДИПИН ТАБ. 10МГ №30; АРТЕРИАЛЬНАЯ ГИПЕРТЕНЗИЯ . (ТМ) ФАРМСТАНДАРТ-ЛЕКСРЕДСТВА. ИЗГ.: ФАРМСТАНДАРТ-ЛЕКСРЕДСТВА, РОССИЯ; ГОДЕН ДО:01.11.2023 АММИАК Р-Р Д/НАР. ПРИМ. И ИНГ. 10% ФЛ. ПОЛИЭТИЛЕНОВЫЕ 40МЛ №1, СОСТАВ: АММИАК ВОДНЫЙ. (ТМ) ГИППОКРАТ. ИЗГ.: ГИППОКРАТ, РОССИЯ; ГОДЕН ДО:01.06.2021 АММИАК Р-Р Д/НАР. ПРИМ. И ИНГ. 10% ФЛ. ПЭТ 100МЛ, СОСТАВ: АММИАК ВОДНЫЙ. (ТМ) ИВАНОВСКАЯ ФАРМАЦЕВТИЧЕСКАЯ ФАБРИКА. ИЗГ.: ИВАНОВСКАЯ ФАРМАЦЕВТИЧЕСКАЯ ФАБРИКА, РОССИЯ; ГОДЕН ДО:01.06.2022 АРБИДОЛ КАПС. 100МГ №10, СОСТАВ: ЭТИЛОВЫЙ ЭФИР 6-БРОМ-5-ГИДРОКСИ-1-МЕТИЛ-4-ДИМЕТИЛАМИНОМЕТИЛ-2-ФЕНИЛТИОМЕТИЛИНДОЛ-3-КАРБОНОВОЙ КИСЛОТЫ ГИДРОХЛОРИД МОНОГИДРАТ; ЛЕЧЕНИЕ И ПРОФИЛАКТИКА ГРИППА И ДРУГИХ ОСТРЫХ РЕСПИРАТОРНЫХ ИНФЕКЦИЙ. (ТМ) ФАРМСТАНДАРТ- АРБИДОЛ ТАБ. П.П.О. 50МГ №10, СОСТАВ: ЭТИЛОВЫЙ ЭФИР 6-БРОМ-5-ГИДРОКСИ-1-МЕТИЛ-4-ДИМЕТИЛАМИНОМЕТИЛ-2-ФЕНИЛТИОМЕТИЛИНДОЛ-3-КАРБОНОВОЙ КИСЛОТЫ ГИДРОХЛОРИД МОНОГИДРАТ; ЛЕЧЕНИЕ И ПРОФИЛАКТИКА ГРИППА И ДРУГИХ ОСТРЫХ РЕСПИРАТОРНЫХ ИНФЕКЦИЙ. (ТМ) АРИФОН РЕТАРД ТАБ.С КОНТР.ВЫСВОБ.П.П.О. 1,5МГ №30, СОСТАВ: ИНДАПАМИД. (ТМ) СЕРДИКС ООО. ИЗГ.: СЕРДИКС ООО, РОССИЯ; ГОДЕН ДО:01.11.2021 АСПАРКАМ-L Р-Р В/В 10МЛ №10, СОСТАВ: КАЛИЯ АСПАРАГИНАТ, МАГНИЯ АСПАРАГИНАТ. (ТМ) БИОСИНТЕЗ. ИЗГ.: БИОСИНТЕЗ, РОССИЯ; ГОДЕН ДО:01.12.2021 БЕНЗИЛБЕНЗОАТА ЭМУЛЬСИЯ 20% 200Г, СОСТАВ: БЕНЗИЛБЕНЗОАТ. (ТМ) РЕТИНОИДЫ. ИЗГ.: РЕТИНОИДЫ, РОССИЯ; ГОДЕН ДО:01.02.2023 БОМ-БЕНГЕ МАЗЬ ТУБА 25Г. (ТМ) ТУЛЬСКАЯ Ф.Ф.. ИЗГ.: ТУЛЬСКАЯ Ф.Ф., РОССИЯ; ГОДЕН ДО:01.09.2022 БОРНАЯ МАЗЬ 5% 25Г. (ТМ) ЯРОСЛАВСКАЯ Ф.Ф.. ИЗГ.: ЯРОСЛАВСКАЯ Ф.Ф., РОССИЯ; ГОДЕН ДО:01.01.2024 БРОМГЕКСИН СИРОП ФЛ. 100МЛ АБРИКОС, СОСТАВ: БРОМГЕКСИН. (ТМ) ФАРМСТАНДАРТ-ЛЕКСРЕДСТВА. ИЗГ.: ФАРМСТАНДАРТ-ЛЕКСРЕДСТВА, РОССИЯ; ГОДЕН ДО:01.01.2022 БРОНХОРУС СИРОП 3 МГ/МЛ ФЛ 100МЛ. (ТМ) СИНТЕЗ ОАО. ИЗГ.: СИНТЕЗ ОАО, РОССИЯ; ГОДЕН ДО:01.12.2022 ВАЗЕЛИН МЕДИЦИНСКИЙ 25Г, СОСТАВ: ВАЗЕЛИН; ДЕРМАТОПРОТЕКТОРНОЕ СРЕДСТВО, ОКАЗЫВАЕТ СМЯГЧАЮЩЕЕ ДЕЙСТВИЕ. (ТМ) ТВЕРСКАЯ Ф.Ф.. ИЗГ.: ТВЕРСКАЯ Ф.Ф., РОССИЯ; ГОДЕН ДО:01.01.2025 ВЕРОШПИЛАКТОН ТАБ. 25МГ №20, СОСТАВ: АКТИВНОЕ ВЕЩЕСТВО: СПИРОНОЛАКТОН; АЛЬДОСТЕРОНПРОДУЦИРУЮЩАЯ АДЕНОМА НАДПОЧЕЧНИКОВ, ЦИРРОЗЕ ПЕЧЕНИ, ПРЕДМЕНСТРУАЛЬНЫЙ СИНДРОМ, БРОНХОЛЕГОЧНАЯ ДИСПЛАЗИЯ.. (ТМ) ОБОЛЕНСКОЕ ФАРМ. ПРЕДПРИЯТИЕ. ИЗГ.: ОБОЛЕНСКОЕ ФАРМ. ВИНПОЦЕТИН ТАБ. 5МГ №50, СОСТАВ: ВИНПОЦЕТИН. (ТМ) ФАРМПРОЕКТ ЗАО. ИЗГ.: ФАРМПРОЕКТ ЗАО, РОССИЯ; ГОДЕН ДО:01.01.2022 ВОДА ДЛЯ ИНЪЕКЦИЙ 2МЛ №10, СОСТАВ: ВОДА. (ТМ) ГРОТЕКС. ИЗГ.: ГРОТЕКС, РОССИЯ; ГОДЕН ДО:01.01.2023 ВОДА ДЛЯ ИНЪЕКЦИЙ 5МЛ №10, СОСТАВ: ВОДА ДЛЯ ИНЪЕКЦИЙ. (ТМ) ДЕКО КОМПАНИЯ. ИЗГ.: ДЕКО КОМПАНИЯ, РОССИЯ; ГОДЕН ДО:01.11.2023 ГЕМОДЕЗ Н ФЛ. 400МЛ. (ТМ) БИОК. ИЗГ.: БИОК, РОССИЯ; ГОДЕН ДО:01.11.2021 ГЛИЦЕЛАКС СВЕЧИ Д/ВЗРОСЛЫХ 1,5Г №10. (ТМ) МОСКОВСКАЯ Ф.Ф.. ИЗГ.: МОСКОВСКАЯ Ф.Ф., РОССИЯ; ГОДЕН ДО:01.11.2022 ГЛИЦЕРИН ФЛ. 25Г, СОСТАВ: ГЛИЦЕРОЛ; ЗАПОРЫ РАЗЛИЧНОГО ГЕНЕЗА. (ТМ) ЙОДНЫЕ ТЕХНОЛОГИИ И МАРКЕТИНГ. ИЗГ.: ЙОДНЫЕ ТЕХНОЛОГИИ И МАРКЕТИНГ, РОССИЯ; ГОДЕН ДО:01.06.2024 ГЛЮКОЗА 5% Р-Р Д/ИНФ. ФЛ. 400МЛ, СОСТАВ: ГЛЮКОЗА. (ТМ) МОСФАРМ ООО. ИЗГ.: МОСФАРМ ООО, РОССИЯ; ГОДЕН ДО:01.12.2022 ГЛЮКОЗА АМП. 40% 10МЛ №10, СОСТАВ: ДЕКСТРОЗА; ПРЕПАРАТ С РЕФЛЕКТОРНЫМ СОСУДОРАСШИРЯЮЩИМ ДЕЙСТВИЕМ. (ТМ) ДАЛЬХИМФАРМ. ИЗГ.: ДАЛЬХИМФАРМ, РОССИЯ; ГОДЕН ДО:01.08.2024 ГЭВКАМЕН МАЗЬ 25Г, СОСТАВ: КАМФОРА, ЛЕВОМЕНТОЛ, ЭВКАЛИПТА ПРУТОВИДНОГО ЛИСТЬЕВ МАСЛО. (ТМ) ТУЛЬСКАЯ Ф.Ф.. ИЗГ.: ТУЛЬСКАЯ Ф.Ф., РОССИЯ; ГОДЕН ДО:01.10.2022 ДЕКСАМЕТАЗОН Р-Р Д/ИН. 4МГ/МЛ АМП. 1МЛ №25. (ТМ) БРЫНЦАЛОВ-А ЗАО. ИЗГ.: БРЫНЦАЛОВ-А ЗАО, РОССИЯ; ГОДЕН ДО:01.01.2023 ДИГОКСИН ТАБ. 250 МГ №30, СОСТАВ: ДИГОКСИН. (ТМ) ФАРМСТАНДАРТ-ТОМСКХИМФАРМ. ИЗГ.: ФАРМСТАНДАРТ-ТОМСКХИМФАРМ, РОССИЯ; ГОДЕН ДО:01.08.2023 ДИКЛОФЕНАК АМП. 2,5% 3МЛ №10, СОСТАВ: ДИКЛОФЕНАК НАТРИЯ. (ТМ) БИОХИМИК. ИЗГ.: БИОХИМИК, РОССИЯ; ГОДЕН ДО:01.07.2021 ДИКЛОФЕНАК-АКОС Р-Р В/М ВВЕД. 25 МГ/МЛ АМП. 3МЛ №5, СОСТАВ: ДИКЛОФЕНАК НАТРИЯ. (ТМ) СИНТЕЗ ОАО. ИЗГ.: СИНТЕЗ ОАО, РОССИЯ; ГО</t>
  </si>
  <si>
    <t>ЛЕКАРСТВЕННЫЕ СРЕДСТВА ДЛЯ РОЗНИЧНОЙ ПРОДАЖИ: БАРАЛГИН М Р-Р В/В И В/М 500МГ/МЛ 5МЛ №5, ГОДЕН ДО: 03.23, СОСТАВ: МЕТАМИЗОЛ НАТРИЙ. БАРАЛГИН М ТАБ. 500МГ№20, ГОДЕН ДО: 04.23, СОСТАВ: МЕТАМИЗОЛ НАТРИЙ. БРАЛ ТАБ. 500МГ №100, ГОДЕН ДО: 09.22, СОСТАВ: МЕТАМИЗОЛ НАТРИЯ+ПИТОФЕНОН+ФЕНПИВЕРИНИЯ БРОМИД. ДЕКСАМЕТАЗОН Р-Р Д/ИН. 4МГ/МЛ АМП. 1МЛ №25, ГОДЕН ДО: 12.22, СОСТАВ: ДЕКСАМЕТАЗОН. МЕТРОГИЛ Р-Р В/В ВВЕД. 5 МГ/МЛ ФЛ. 100 МЛ №1, ГОДЕН ДО: 08.22, СОСТАВ: МЕТРОНИДАЗОЛ. ЦИСТОН ТАБ. №100, ГОДЕН ДО: 02.22, СОСТАВ: ЭКСТРАКТ ЦВЕТКОВ ДВУПЛОДНИКА СТЕБЕЛЬКОВОГО, ЭКСТРАКТ СТЕБЛЕЙ КАМНЕЛОМКИ ЯЗЫЧКОВОЙ, ЭКСТРАКТ СТЕБЛЕЙ МАРЕНЫ СЕРДЦЕЛИСТНОЙ, ЭКСТРАКТ КОРНЕВИЩ СЫТИ ПЛЕНЧАТОЙ. ПРЕСТАРИУМ А ТАБ. П.П.О. 10МГ №30, ГОДЕН ДО: 06.22, СОСТАВ: ПЕРИНДОПРИЛ. ПРЕСТАРИУМ А ТАБ. П.П.О. 5МГ №30, ГОДЕН ДО: 09.22, СОСТАВ: ПЕРИНДОПРИЛ. ФЕСТАЛ ДР. КШ/РАСТВ №100, ГОДЕН ДО: 08.22, СОСТАВ: ГЕМИЦЕЛЛЮЛАЗА+ЖЕЛЧИ КОМПОНЕНТЫ+ПАНКРЕАТИН. ЦИПРОЛЕТ ТАБ. П.П.О. 500МГ №10, ГОДЕН ДО: 04.22, СОСТАВ: ЦИПРОФЛОКСАЦИН. ОМЕЗ Д КАПС. 10МГ+10МГ №30, ГОДЕН ДО: 12.20, СОСТАВ: ОМЕПРАЗОЛ. UNIQUE PHARMACEUTICAL LAB. ОТСУТСТВУЕТ 90 UNIQUE PHARMACEUTICAL LAB. ОТСУТСТВУЕТ 65 MICRO LAB. LTD. ОТСУТСТВУЕТ 256 ELFA ОТСУТСТВУЕТ 315 UNIQUE PHARMACEUTICAL LAB. ОТСУТСТВУЕТ 1600 TORRENT PHARMACEUTICALS LTD ОТСУТСТВУЕТ 100 UNIQUE PHARMACEUTICAL LAB. ОТСУТСТВУЕТ 20 UNIQUE PHARMACEUTICAL LAB. ОТСУТСТВУЕТ 10 UNIQUE PHARMACEUTICAL LAB. ОТСУТСТВУЕТ 300 DR. REDDYS LAB. ОТСУТСТВУЕТ 180 HIMALAYA DRUG ОТСУТСТВУЕТ 94</t>
  </si>
  <si>
    <t>ЛЕКАРСТВЕННЫЕ СРЕДСТВА ДЛЯ РОЗНИЧНОЙ ПРОДАЖИ: АДЖИСЕПТ ТАБ Д/ РАССАСЫВАНИЯ №24 АНАНАС, СОСТАВ: АМИЛМЕТАКРЕЗОЛ, ДИХЛОРБЕНЗИЛОВЫЙ СПИРТ. СТРАНА ИНДИЯ;ГОДЕН ДО:01.10.2022 ЦИСТОН ТАБ. №100, СОСТАВ: ЭКСТРАКТ ЦВЕТКОВ ДВУПЛОДНИКА СТЕБЕЛЬКОВОГО, ЭКСТРАКТ СТЕБЛЕЙ КАМНЕЛОМКИ ЯЗЫЧКОВОЙ, ЭКСТРАКТ СТЕБЛЕЙ МАРЕНЫ СЕРДЦЕЛИСТНОЙ, ЭКСТРАКТ КОРНЕВИЩ СЫТИ ПЛЕНЧАТОЙ. СТРАНА ИНДИЯ;ГОДЕН ДО:01.06.2022 АДЖИСЕПТ ТАБ. Д/РАССАС. №24 (МЕНТОЛ.-ЭВКАЛИПТ.), СОСТАВ: АМИЛМЕТАКРЕЗОЛ, ДИХЛОРБЕНЗИЛОВЫЙ СПИРТ. СТРАНА ИНДИЯ;ГОДЕН ДО:28.02.2022 АДЖИСЕПТ ТАБ.Д/РАССАС. (КЛАССИЧЕСКИЕ) № 24, СОСТАВ: АМИЛМЕТАКРЕЗОЛ, ДИХЛОРБЕНЗИЛОВЫЙ СПИРТ. СТРАНА ИНДИЯ;ГОДЕН ДО:31.03.2022 АСКОРИЛ ТАБ. №50. СТРАНА ИНДИЯ;ГОДЕН ДО:30.04.2021 АСКОРИЛ ЭКСПЕКТОРАНТ СИРОП 200МЛ №1, СОСТАВ: САЛЬБУТАМОЛ (В ФОРМЕ СУЛЬФАТА), БРОМГЕКСИНА ГИДРОХЛОРИД, ГВАЙФЕНЕЗИН. СТРАНА ИНДИЯ;ГОДЕН ДО:31.07.2021 БАРАЛГИН М Р-Р В/В И В/М 500МГ/МЛ 5МЛ №5, СОСТАВ: МЕТАМИЗОЛ НАТРИЙ. СТРАНА ИНДИЯ;ГОДЕН ДО:31.01.2023 ДЕКСАМЕТАЗОН Р-Р Д/ИН. 4МГ/МЛ АМП. 1МЛ №25. СТРАНА ИНДИЯ;ГОДЕН ДО:01.12.2022 ДОКТОР МОМ КОЛД РАБ МАЗЬ 20Г, СОСТАВ: МЕНТОЛ, КАМФОРА, ТИМОЛ, МАСЛО СКИПИДАРНОЕ, МАСЛО ЭВКАЛИПТОВОЕ, МАСЛО МУСКАТНОЕ. СТРАНА ИНДИЯ;ГОДЕН ДО:30.04.2022 ИБУКЛИН ТАБ. П.П.О. 400МГ+325МГ №10, СОСТАВ: ИБУПРОФЕН+ПАРАЦЕТАМОЛ. СТРАНА ИНДИЯ;ГОДЕН ДО:01.08.2024 ИБУКЛИН ЮНИОР ТАБ. ДИСПЕРГ.Д/ДЕТЕЙ 100МГ+125МГ №20, СОСТАВ: ИБУПРОФЕН,ПАРАЦЕТАМОЛ. СТРАНА ИНДИЯ;ГОДЕН ДО:31.07.2024 КЛЕНЗИТ-С ГЕЛЬ 30Г, СОСТАВ: АДАПАЛЕН, КЛИНДАМИЦИНА ФОСФАТ. СТРАНА ИНДИЯ;ГОДЕН ДО:01.07.2021 ОМЕЗ КАПС. 20МГ №30, СОСТАВ: ОМЕПРАЗОЛ. СТРАНА ИНДИЯ;ГОДЕН ДО:31.08.2022 ОМЕЗ ЛИОФ. ПРИГОТ. Р-РА Д/ИНФ. ФЛ. 40МГ №1, СОСТАВ: ОМЕПРАЗОЛ. СТРАНА ИНДИЯ;ГОДЕН ДО:01.07.2021 РИНИКОЛД ТАБ. №10. СТРАНА ИНДИЯ;ГОДЕН ДО:31.12.2021 РОЗУВАСТАТИН-ВИАЛ ТАБ. П.П.О. 10МГ №30, СОСТАВ: РОЗУВАСТАТИН КАЛЬЦИЯ. СТРАНА 0;ГОДЕН ДО:01.08.2022 РОЗУВАСТАТИН-ВИАЛ ТАБ. П.П.О. 20МГ №30, СОСТАВ: РОЗУВАСТАТИН КАЛЬЦИЯ. СТРАНА ИНДИЯ;ГОДЕН ДО:31.08.2022 СТОПГРИПАН ПОР ДЛЯ ПРИГОТОВ Р-РА Д/ ПРИЕМА ВНУТРЬ ЧЕРНОСМОРОДИНОВЫЙ №10. СТРАНА ИНДИЯ;ГОДЕН ДО:31.07.2022 СУПРИМА-БРОНХО СИРОП ОТ КАШЛЯ 100МЛ, СОСТАВ: АМБРОКСОЛ. СТРАНА ИНДИЯ;ГОДЕН ДО:30.06.2022 СУПРИМА-ПЛЮС МАЗЬ 20Г №1. СТРАНА ИНДИЯ;ГОДЕН ДО:01.11.2022 ТЕНОРИК ТАБ. П.П.О. 50МГ+12,5МГ №28. СТРАНА ИНДИЯ;ГОДЕН ДО:30.06.2022 ЦЕТРИН ТАБ. П.П.О. 10МГ №30, СОСТАВ: ЦЕТИРИЗИНА ДИГИДРОХЛОРИД. СТРАНА ИНДИЯ;ГОДЕН ДО:31.07.2021 ЦИПРОЛЕТ КАПЛИ ГЛ. 3МГ/МЛ 5МЛ №1, СОСТАВ: ЦИПРОФЛОКСАЦИН. СТРАНА ИНДИЯ;ГОДЕН ДО:31.08.2021 АДЖИСЕПТ ТАБ Д/ РАССАСЫВАНИЯ №24 АПЕЛЬСИН, СОСТАВ: АМИЛМЕТАКРЕЗОЛ + 2,4-ДИХЛОРБЕНЗИЛОВЫЙ СПИРТ. СТРАНА ИНДИЯ;ГОДЕН ДО:01.06.2022 AGIO ОТСУТСТВУЕТ 240 AGIO ОТСУТСТВУЕТ 240 AGIO ОТСУТСТВУЕТ 360 AGIO ОТСУТСТВУЕТ 240 GLENMARK PHARMA ОТСУТСТВУЕТ 100 GLENMARK PHARMA ОТСУТСТВУЕТ 60 ФАМАР-ЛИОН ОТСУТСТВУЕТ 90 ELFA ОТСУТСТВУЕТ 288 UNIQUE PHARMACEUTICAL LAB. ОТСУТСТВУЕТ 300 DR. REDDYS LAB. ОТСУТСТВУЕТ 382 DR. REDDYS LAB. ОТСУТСТВУЕТ 360 ГЛЕНМАРК ФАРМАСЬЮТИКАЛЗ ЛТД IN ОТСУТСТВУЕТ 30 DR. REDDYS LAB. ОТСУТСТВУЕТ 900 DR.REDDYS LAB/ SOFARIMEX INDUSTRIA ОТСУТСТВУЕТ 720 SHREYA LIFE SCIENCES PVT.LTD ОТСУТСТВУЕТ 480 ПРОТЕКС БИОСИСТЕМС ПВТ ЛТД ОТСУТСТВУЕТ 140 ПРОТЕКС БИОСИСТЕМС ПВТ ЛТД ОТСУТСТВУЕТ 150 RUSAN PHARMA ОТСУТСТВУЕТ 24 SHREYA LIFE SCIENCES PVT.LTD ОТСУТСТВУЕТ 108 SHREYA LIFE SCIENCES PVT.LTD ОТСУТСТВУЕТ 100 IPCA LABORATORIES LTD ОТСУТСТВУЕТ 200 DR. REDDYS LAB. ОТСУТСТВУЕТ 180 DR. REDDYS LAB. ОТСУТСТВУЕТ 640 HIMALAYA DRUG ОТСУТСТВУЕТ 200</t>
  </si>
  <si>
    <t>ЛЕКАРСТВЕННЫЕ СРЕДСТВА ДЛЯ РОЗНИЧНОЙ ПРОДАЖИ: АНАЛЬГИН ТАБ 500МГ №10СОСТАВ: МЕТАМИЗОЛ НАТРИЯ; БОЛЕВОЙ СИНДРОМ РАЗЛИЧНОГО ГЕНЕЗА.ГОДЕН ДО:01.25 ГЕМОДЕЗ Н ФЛ. 200МЛСОСТАВ: ПОВИДОН, НАТРИЯ ХЛОРИД,КАЛИЯ ХЛОРИД, КАЛЬЦИЯ ХЛОРИД,МАГНИЯ ХЛОРИД БЕЗВОДНЫЙ, НАТРИЯ ГИДРОКАРБОНАТ.ГОДЕН ДО:11.21 ДЕКСАМЕТАЗОН Р-Р Д/ИН. 4МГ/МЛ АМП. 1МЛ №25СОСТАВ: 0.ГОДЕН ДО:01.23 ЦИТРАМОН П ТАБ. №6СОСТАВ: АЦЕТИЛСАЛИЦИЛОВАЯ КИСЛОТА, ПАРАЦЕТАМОЛ; БОЛЕВОЙ СИНДРОМ.ГОДЕН ДО:08.23 МЕТРОНИДАЗОЛ Р-Р Д/ИНФ. 5МГ/МЛ БУТ. 100МЛ №1.ГОДЕН ДО:08.23 ПАНКРЕАТИН ТАБ. П.О КШ/РАСТВ 25ЕД №60СОСТАВ: ПАНКРЕАТИН; НЕДОСТАТОЧНОСТЬ ПИЩЕВАРЕНИЯ ПРИ НАРУШЕНИИ ЭКЗОКРИННОЙ ФУНКЦИИ ПОДЖЕЛУДОЧНОЙ ЖЕЛЕЗЫ..ГОДЕН ДО:08.21 ЦИПРОФЛОКСАЦИН Р-Р Д/ИН. 200МГ ФЛ. 100МЛСОСТАВ: ЦИПРОФЛОКСАЦИН.ГОДЕН ДО:10.21 МАННИТ Р-Р 15 % ФЛ. 200МЛСОСТАВ: МАННИТОЛ.ГОДЕН ДО:06.22 ФАРМСТАНДАРТ-ЛЕКСРЕДСТВА ОТСУТСТВУЕТ 20000 БИОК ОТСУТСТВУЕТ 8520 БРЫНЦАЛОВ-А ЗАО ОТСУТСТВУЕТ 2016 ЭСКОМ НПК ОАО ОТСУТСТВУЕТ 1008 СИНТЕЗ ОАО ОТСУТСТВУЕТ 2100 БИОСИНТЕЗ ОТСУТСТВУЕТ 5040 СИНТЕЗ ОАО ОТСУТСТВУЕТ 2100 ДАЛЬХИМФАРМ ОТСУТСТВУЕТ 170400</t>
  </si>
  <si>
    <t>ЛЕКАРСТВЕННЫЕ СРЕДСТВА ДЛЯ РОЗНИЧНОЙ ПРОДАЖИ: НИТРОКСОЛИН ТАБ. П/О 50МГ №50, ГОДЕН ДО: 02.24, СОСТАВ: НИТРОКСОЛИН; ИНФЕКЦИИ МОЧЕВЫВОДЯЩИХ ПУТЕЙ. ДЕКСАМЕТАЗОН Р-Р Д/ИН. 4МГ/МЛ АМП. 1МЛ №25, ГОДЕН ДО: 12.22. БРЫНЦАЛОВ-А ЗАО ОТСУТСТВУЕТ 4000 ИРБИТСКИЙ ХФЗ ОТСУТСТВУЕТ 3080</t>
  </si>
  <si>
    <t>ЛЕКАРСТВЕННЫЕ СРЕДСТВА ДЛЯ РОЗНИЧНОЙ ПРОДАЖИ: ДЕКСАМЕТАЗОН Р-Р Д/ИН. 4МГ/МЛ АМП. 1МЛ №25, ГОДЕН ДО: 01.23. КАЛЬЦИЯ ХЛОРИД АМП. 10% 10МЛ №10, ГОДЕН ДО: 11.24, СОСТАВ: КАЛЬЦИЯ ХЛОРИД; ПРИМЕНЯЮТ С ЛЕЧЕБНОЙ И ПРОФИЛАКТИЧЕСКОЙ ЦЕЛЬЮ ПРИ НАРУШЕНИЯХ ФУНКЦИЙ ГОЛОВНОГО МОЗГА РАЗЛИЧНОГО ГЕНЕЗА. ЦИТРАМОН П ТАБ. №6, ГОДЕН ДО: 10.23, СОСТАВ: АЦЕТИЛСАЛИЦИЛОВАЯ КИСЛОТА, ПАРАЦЕТАМОЛ; БОЛЕВОЙ СИНДРОМ. УГОЛЬ АКТИВИРОВАННЫЙ ТАБ. 250МГ №10, ГОДЕН ДО: 12.21, СОСТАВ: УГОЛЬ АКТИВИРОВАННЫЙ; ОЧИЩАЕТ ОРГАНИЗМ ПУТЕМ АДСОРИРОВАНИЯ РАЗЛИЧНЫХ БАЛЛАСТОВЫХ ВЕЩЕСТВ. НИТРОКСОЛИН ТАБ. П/О 50МГ №50, ГОДЕН ДО: 02.24, СОСТАВ: НИТРОКСОЛИН; ИНФЕКЦИИ МОЧЕВЫВОДЯЩИХ ПУТЕЙ. БРЫНЦАЛОВ-А ЗАО ОТСУТСТВУЕТ 3450 ДАЛЬХИМФАРМ ОТСУТСТВУЕТ 260 ИРБИТСКИЙ ХФЗ ОТСУТСТВУЕТ 1960 ИРБИТСКИЙ ХФЗ ОТСУТСТВУЕТ 19250 ДАЛЬХИМФАРМ ОТСУТСТВУЕТ 26400</t>
  </si>
  <si>
    <t>ЛЕКАРСТВЕННЫЕ СРЕДСТВА ДЛЯ РОЗНИЧНОЙ ПРОДАЖИ: АДЖИСЕПТ ТАБ Д/ РАССАСЫВАНИЯ №24 АПЕЛЬСИН, СОСТАВ: АМИЛМЕТАКРЕЗОЛ + 2,4-ДИХЛОРБЕНЗИЛОВЫЙ СПИРТ. СТРАНА ИНДИЯ;ГОДЕН ДО:30.06.2022 ЭССЛИВЕР ФОРТЕ КАПС. №30, СОСТАВ: ФОСФОЛИПИДЫ. СТРАНА ИНДИЯ;ГОДЕН ДО:31.03.2022 АДЖИСЕПТ ТАБ. Д/РАССАС. №24 (МЕД.-ЛИМОН.), СОСТАВ: АМИЛМЕТАКРЕЗОЛ, ДИХЛОРБЕНЗИЛОВЫЙ СПИРТ. СТРАНА ИНДИЯ;ГОДЕН ДО:31.05.2022 БРАЛ ТАБ. 500МГ №100, СОСТАВ: МЕТАМИЗОЛ НАТРИЯ+ПИТОФЕНОН+ФЕНПИВЕРИНИЯ БРОМИД. СТРАНА ИНДИЯ;ГОДЕН ДО:30.09.2022 ДЕКСАМЕТАЗОН Р-Р Д/ИН. 4МГ/МЛ АМП. 1МЛ №25. СТРАНА ИНДИЯ;ГОДЕН ДО:01.01.2023 ДОКТОР МОМ КОЛД РАБ МАЗЬ 20Г, СОСТАВ: МЕНТОЛ, КАМФОРА, ТИМОЛ, МАСЛО СКИПИДАРНОЕ, МАСЛО ЭВКАЛИПТОВОЕ, МАСЛО МУСКАТНОЕ. СТРАНА ИНДИЯ;ГОДЕН ДО:30.06.2022 ДОКТОР МОМ ПАСТИЛКИ КЛУБНИКА №20, СОСТАВ: ЭКСТРАКТЫ СОЛОДКИ ГОЛОЙ, ИМБИРЯ, ЭМБЛИКИ ЛЕКАРСТВЕННОЙ, МЕНТОЛ. СТРАНА ИНДИЯ;ГОДЕН ДО:30.09.2023 ДОКТОР МОМ ПАСТИЛКИ ЛИМОН №20, СОСТАВ: ЭКСТРАКТЫ СОЛОДКИ ГОЛОЙ, ИМБИРЯ, ЭМБЛИКИ ЛЕКАРСТВЕННОЙ, МЕНТОЛ. СТРАНА ИНДИЯ;ГОДЕН ДО:30.06.2024 ДОКТОР МОМ ПАСТИЛКИ МАЛИНА №20, СОСТАВ: ЭКСТРАКТЫ СОЛОДКИ ГОЛОЙ, ИМБИРЯ, ЭМБЛИКИ ЛЕКАРСТВЕННОЙ, МЕНТОЛ. СТРАНА ИНДИЯ;ГОДЕН ДО:30.06.2024 ИБУКЛИН ЮНИОР ТАБ. ДИСПЕРГ.Д/ДЕТЕЙ 100МГ+125МГ №20, СОСТАВ: ИБУПРОФЕН,ПАРАЦЕТАМОЛ. СТРАНА ИНДИЯ;ГОДЕН ДО:31.07.2024 КЕТАНОВ ТАБ. П.П.О. 10МГ №20, СОСТАВ: КЕТОРОЛАК. СТРАНА ИНДИЯ;ГОДЕН ДО:01.05.2022 КЕТОРОЛ Р-Р В/В И В/М ВВЕД. 30 МГ/МЛ АМП. 1 МЛ №10, СОСТАВ: КЕТОРОЛАКА ТРОМЕТАМИН. СТРАНА ИНДИЯ;ГОДЕН ДО:31.08.2021 КЕТОРОЛ ЭКСПРЕСС ТАБЛ ДИСПЕРГ В ПОЛ. РТА 10 МГ №20, СОСТАВ: КЕТОРОЛАКА ТРОМЕТАМОЛ (КЕТОРОЛАКА ТРОМЕТАМИН). СТРАНА ИНДИЯ;ГОДЕН ДО:31.07.2021 КЛЕНЗИТ ГЕЛЬ 0,1% 15Г, СОСТАВ: АДАПАЛЕН, КЛИНДАМИЦИНА ФОСФАТ. СТРАНА ИНДИЯ;ГОДЕН ДО:31.12.2021 КЛЕНЗИТ-С ГЕЛЬ 30Г, СОСТАВ: АДАПАЛЕН, КЛИНДАМИЦИНА ФОСФАТ. СТРАНА ИНДИЯ;ГОДЕН ДО:31.07.2021 КЛОТРИМАЗОЛ КРЕМ 1% 20Г №1, СОСТАВ: КЛОТРИМАЗОЛ. СТРАНА ИНДИЯ;ГОДЕН ДО:31.08.2023 МЕТРОГИЛ Р-Р В/В ВВЕД. 5 МГ/МЛ ФЛ. 100 МЛ №1, СОСТАВ: МЕТРОНИДАЗОЛ. СТРАНА ИНДИЯ;ГОДЕН ДО:31.08.2022 НАЙЗ ТАБ. 100МГ №30, СОСТАВ: НИМЕСУЛИД. СТРАНА ИНДИЯ;ГОДЕН ДО:30.09.2022 НОРБАКТИН ТАБ. П.П.О. 400МГ №20, СОСТАВ: АМЛОДИПИН. СТРАНА ИНДИЯ;ГОДЕН ДО:01.03.2023 ОМЕЗ КАПС. 20МГ №30, СОСТАВ: ОМЕПРАЗОЛ. СТРАНА ИНДИЯ;ГОДЕН ДО:31.08.2022 ПАНОКСЕН ТАБ. П.О №20, СОСТАВ: ДИКЛОФЕНАК+ПАРАЦЕТАМОЛ. СТРАНА ИНДИЯ;ГОДЕН ДО:10.07.2022 РИНЗАСИП С ВИТАМИНОМ C ПОР. ЛИМОН 5Г №10. СТРАНА ИНДИЯ;ГОДЕН ДО:30.06.2022 РИНЗАСИП С ВИТАМИНОМ C ПОР. ЧЕРНАЯ СМОРОДИНА 5Г №10. СТРАНА ИНДИЯ;ГОДЕН ДО:30.06.2022 ТИДОМЕТ ФОРТЕ ТАБ. 250МГ+25МГ №100. СТРАНА ИНДИЯ;ГОДЕН ДО:31.08.2022 ТРАВИСИЛ ТАБ. Д/РАССАС МЕД №16. СТРАНА ИНДИЯ;ГОДЕН ДО:31.08.2022 ТРАВИСИЛ ТАБ. Д/РАССАС МЯТА №16. СТРАНА ИНДИЯ;ГОДЕН ДО:31.12.2022 ТРЕНТАЛ ТАБ. П.П.О КШ/РАСТВ 100МГ №60. СТРАНА ИНДИЯ;ГОДЕН ДО:01.08.2023 ТРИГАН-Д ТАБ. 500МГ №100, СОСТАВ: ДИЦИКЛОВЕРИН+ПАРАЦЕТАМОЛ. СТРАНА ИНДИЯ;ГОДЕН ДО:01.09.2022 ФЕСТАЛ ДР. КШ/РАСТВ №100, СОСТАВ: ГЕМИЦЕЛЛЮЛАЗА+ЖЕЛЧИ КОМПОНЕНТЫ+ПАНКРЕАТИН. СТРАНА ИНДИЯ;ГОДЕН ДО:30.04.2022 ФЕСТАЛ ДР. КШ/РАСТВ №40, СОСТАВ: ГЕМИЦЕЛЛЮЛАЗА+ЖЕЛЧИ КОМПОНЕНТЫ+ПАНКРЕАТИН. СТРАНА ИНДИЯ;ГОДЕН ДО:01.06.2022 ЦЕТРИН ТАБ. П.П.О. 10МГ №30, СОСТАВ: ЦЕТИРИЗИНА ДИГИДРОХЛОРИД. СТРАНА ИНДИЯ;ГОДЕН ДО:31.07.2021 ЦИПРОЛЕТ ТАБ. П.П.О. 500МГ №10, СОСТАВ: ЦИПРОФЛОКСАЦИН. СТРАНА ИНДИЯ;ГОДЕН ДО:30.04.2022 ЦИФРАН ОД ТАБ. ПРОЛОНГ.ДЕЙСТВИЯ П/О ПЛЁН. 500МГ №10, СОСТАВ: ЦИПРОФЛОКСАЦИН. СТРАНА ИНДИЯ;ГОДЕН ДО:01.10.2021 ЭНАМ ТАБ. 2,5МГ №20, СОСТАВ: ЭНАЛАПРИЛА МАЛЕАТ. СТРАНА ИНДИЯ;ГОДЕН ДО:31.08.2022 ЭНАМ ТАБ. 20МГ №20, СОСТАВ: ЭНАЛАПРИЛА МАЛЕАТ. СТРАНА ИНДИЯ;ГОДЕН ДО:31.07.2022 ЭНАМ ТАБ. 5МГ №20, СОСТАВ: ЭНАЛАПРИЛА МАЛЕАТ. СТРАНА ИНДИЯ;ГОДЕН ДО:30.09.2022 ЭНЗИСТАЛ ТАБ. П.О №80, СОСТАВ: ПАНКРЕАТИН. СТРАНА ИНДИЯ;ГОДЕН ДО:01.09.2022 АДЖИСЕПТ ТАБ Д/ РАССАСЫВАНИЯ №24 ЛИМОН, СОСТАВ: АМИЛМЕТАКРЕЗОЛ, ДИХЛОРБЕНЗИЛОВЫЙ СПИРТ. СТРАНА ИНДИЯ;ГОДЕН ДО:01.09.2022 AGIO ОТСУТСТВУЕТ 60 AGIO ОТСУТСТВУЕТ 60 AGIO ОТСУТСТВУЕТ 60 MICRO LAB. LTD. ОТСУТСТВУЕТ 50 ELFA ОТСУТСТВУЕТ 144 UNIQUE PHARMACEUTICAL LAB. ОТСУТСТВУЕТ 50 UNIQUE PHARMACEUTICAL LAB. ОТСУТСТВУЕТ 24 UNIQUE PHARMACEUTICAL LAB. ОТСУТСТВУЕТ 24 UN</t>
  </si>
  <si>
    <t>RH12 4QD, HORSHAM, LANGHURSTWOOD ROAD</t>
  </si>
  <si>
    <t>ЛЕКАРСТВЕННЫЕ СРЕДСТВА,РАСФАСОВАННЫЕ В УПАКОВКИ ДЛЯ РОЗНИЧНОЙ ПРОДАЖИ,НЕ ЯВЛЯЮТСЯ НАРКОТИЧЕСКИМИ И СИЛЬНОДЕЙСТВУЮЩИМИ ЛЕКАРСТВАМИ,НЕ ПРИМЕНЯЕТСЯ В ВЕТЕРИНАРИИ:: ГУТТАСИЛ (КАП. Д/ВНУТР. ПРИМ. 7,5 МГ/МЛ 15МЛ ФЛАКОН ) ДЕКСАМЕТАЗОН (ТАБЛЕТКА БЛИСТЕР 0,5 МГ №10 ) УРОЛЕСАН (КАП. Д/ВНУТР. ПРИМ. 25 МЛ ФЛ-КАП ) ТРИФТАЗИН (ТАБЛЕТКА БЛИСТЕР П/П/О 5 МГ №50 ) КОРВАЛОЛ (ТАБЛЕТКА БЛИСТЕР №20 ) ФАРМАК ООО ГУТТАСИЛ 5 ЗДОРОВЬЕ Ф.К. ООО ДЕКСАМЕТАЗОН 6 ФАРМА СТАРТ КОРВАЛОЛ 5 ЗДОРОВЬЕ Ф.К. ООО ТРИФТАЗИН 50 ГАЛИЧФАРМ УРОЛЕСАН 1</t>
  </si>
  <si>
    <t>ООО "ФАРМАК"</t>
  </si>
  <si>
    <t>ЛЕКАРСТВЕННЫЕ СРЕДСТВА,РАСФАСОВАННЫЕ В УПАКОВКИ ДЛЯ РОЗНИЧНОЙ ПРОДАЖИ,НЕ СОДЕРЖАТ НАРКОТИЧЕСКИХ И СИЛЬНОДЕЙСТВУЮЩИХ ВЕЩЕСТВ,НЕ ПРИМЕНЯЕТСЯ В ВЕТЕРИНАРИИ:: АДЖИСЕПТ (ТАБЛЕТКА БЛИСТЕР Д/РАССАСЫВАНИЯ (МЁД+ЛИМОН) №24 ) АДЖИСЕПТ (ТАБЛЕТКА БЛИСТЕР Д/РАССАСЫВАНИЯ.(МЕНТОЛ+ЭВКАЛИПТ) №24 СТРИПЫ ИНД УП) АСКОРИЛ (ТАБЛЕТКА БЛИСТЕР №10 ЯЧЕЙК.КОНТР/ПАЧ.КАРТ.) АСКОРИЛ (ТАБЛЕТКА БЛИСТЕР №20 ЯЧЕЙК.КОНТР/ПАЧ.КАРТ.) АСКОРИЛ ЭКСПЕКТОРАНТ (СИРОП 100 МЛ ФЛ+МЕРН КОЛП. /ПАЧ КАРТ/) АСКОРИЛ ЭКСПЕКТОРАНТ (СИРОП 200 МЛ ФЛ+МЕРН КОЛП. /ПАЧ КАРТ/) БОРО ПЛЮС (ЗЕЛЕНЫЙ 50 МЛ ) ВАЛЬПАРИН ХР (ТАБЛЕТКА БЛИСТЕР ПРОЛОНГ. ДЕЙСТВ. П/П/О 300 МГ №100 ) ВАНКОМИЦИН ЭЛЬФА (ПОР. Д/ПРИГ. Р-РА Д/ИНФ. 1Г ) ВОРМИН (ТАБЛЕТКА БЛИСТЕР 100 МГ №24 ) ГЕКСОРАЛ ТАБС КЛАССИК (ТАБЛЕТКА БЛИСТЕР Д/РАСС. АПЕЛЬСИН №16 ) ГЛАНСИН (КАПСУЛА БЛИСТЕР С МОДИФ. ВЫСВ. 0,2 МГ №30 ) ГЛАНСИН (КАПСУЛА БЛИСТЕР С МОДИФ. ВЫСВ. 0,4 МГ №90 ) ДЕКСАМЕТАЗОН (Р-Р Д/ИН 4 МГ - 1 МЛ №25 ) ДЖОСЕТ (СИРОП 100 МЛ +МЕРН. СТАК.) ДОКТОР МОМ (РАСТИТ. ПАСТИЛКИ ОТ КАШЛЯ АНАНАСОВЫЕ №20 ) ДОКТОР МОМ (РАСТИТ. ПАСТИЛКИ ОТ КАШЛЯ АПЕЛЬСИНОВЫЕ №20 ) ДОКТОР МОМ (РАСТИТ. ПАСТИЛКИ ОТ КАШЛЯ КЛУБНИЧНЫЕ №20 ) ДОКТОР МОМ (РАСТИТ. ПАСТИЛКИ ОТ КАШЛЯ ЛИМОННЫЕ №20 ) ДОКТОР МОМ (РАСТИТ. ПАСТИЛКИ ОТ КАШЛЯ МАЛИНОВЫЕ №20 ) ДОКТОР МОМ (РАСТИТ. ПАСТИЛКИ ОТ КАШЛЯ ФРУКТОВЫЕ №20 ) ДОКТОР МОМ (СИРОП 100 МЛ ФЛАКОН ИНД. УП.) ДОКТОР МОМ ФИТО (МАЗЬ Д/НАРУЖ. ПРИМ. 20 Г БАНКА В ИНД.УП.) ИБУКЛИН (ТАБЛЕТКА БЛИСТЕР П/ПЛЕН. ОБЛ 400 МГ+325 МГ №10 ) ИБУКЛИН ЮНИОР (ТАБЛЕТКА БЛИСТЕР ДЕТ. ДИСПЕРГ. 100 МГ + 125 МГ N20 ) КАЛЧЕК (ТАБЛЕТКА БЛИСТЕР 5 МГ №30 ) КАНДИБИОТИК (КАПЛИ УШНЫЕ 5 МЛ ФЛ/ПИПЕТКА ИНД УП) КАНДИД (КРЕМ Д/НАРУЖ. ПРИМ. 1% 20 Г ТУБА ИНД.УП) КАНДИД (Р-Р Д/МЕСТ. ПРИМ. 1% 15 МЛ ) КАНДИД Б (КРЕМ 15 Г ) КЕТАНОВ (ТАБЛЕТКА БЛИСТЕР П/ПЛЕН. ОБЛ 10 МГ №100 ) КЕТОРОЛ (ГЕЛЬ Д/НАРУЖН.ПРИМЕН. 2 % 30 Г ТУБЫ ИНД. УП.) КЕТОРОЛ ЭКСПРЕСС (ТАБЛЕТКА БЛИСТЕР ДИСПЕРГ. В ПОЛ. РТА 10 МГ №20 БЛИСТ. ПАЧ/ КАРТ) КЛОТРИМАЗОЛ (КРЕМ 1% 20 Г ТУБА) КОЛДАКТ ФЛЮ ПЛЮС (КАПСУЛА БЛИСТЕР С ПРОЛОНГ. ВЫСВОБ. N10 ) ЛИВ-52 (ТАБЛЕТКА БЛИСТЕР N100 ФЛ) МЕТРОГИЛ (ГЕЛЬ Д/НАРУЖН.ПРИМЕН. 1% 30 Г ТУБЫ ИНД. УП.) МЕТРОГИЛ (Р-Р Д/В/В ВВЕД. 5МГ/МЛ 100 МЛ ФЛАКОН ) МЕТРОГИЛ ДЕНТА (ГЕЛЬ СТОМАТОЛОГИЧЕСКИЙ 20 Г ТУБЫ ИНД. УП.) МОМАТ (МАЗЬ Д/НАРУЖ. ПРИМ. 0,1 % 15 Г ТУБЫ ИНД. УП.) НАЙЗ (ГЕЛЬ 1% 50 Г ) НАЙЗ (ГЕЛЬ Д/НАРУЖН.ПРИМЕН. 1%20Г. ТУБЫ ИНД. УП.) НАЙЗ (ТАБЛЕТКА БЛИСТЕР 100 МГ №30 ) НЕМОЗОЛ (ТАБЛЕТКА БЛИСТЕР П/ПЛЕН. ОБЛ 400 МГ №1 ) НИМОПИН (ТАБЛЕТКА БЛИСТЕР П/ПЛЕН. ОБЛ 30 МГ №100 ) НИМУЛИД (СУСП. 50 МГ/5 МЛ 60 МЛ ) ОМЕЗ (КАПСУЛА БЛИСТЕР 20 МГ N30 ) ОМЕЗ (КАПСУЛА БЛИСТЕР КИШЕЧНОРАСТВ. 10 МГ №10 ) ПАНОКСЕН (ТАБЛЕТКА БЛИСТЕР П/О 50МГ + 500МГ №20 БЛИСТ. ПАЧ/ КАРТ) ПЛАГРИЛ (ТАБЛЕТКА БЛИСТЕР П/ПЛЕН. ОБЛ 75 МГ №30 ) ПРЕДНИЗОЛОН ЭЛЬФА (Р-Р ДЛЯ В/В И В/М ВВЕД. 30МГ/МЛ 1 МЛ N3 ) РАЗО (ТАБЛЕТКА БЛИСТЕР П/О КИШЕЧ. РАСТВ. 10 МГ №15 ) РАЗО (ТАБЛЕТКА БЛИСТЕР П/О КИШЕЧ. РАСТВ. 20 МГ №30 ) РИНЗА (ТАБЛЕТКА БЛИСТЕР №10 ) РИНЗАСИП ДЛЯ ДЕТЕЙ (ПОР. Д/ПРИГ. Р-РА Д/ПРИЕМА ВНУТРЬ МАЛИНА 3 Г №10 ПАК) РИНЗАСИП С ВИТ С (ПОР. Д/ПРИГ. Р-РА Д/ПРИЕМА ВНУТРЬ АПЕЛЬСИН 5 Г №10 ПАК) РИНЗАСИП С ВИТ С (ПОР. Д/ПРИГ. Р-РА Д/ПРИЕМА ВНУТРЬ ЧЕРНАЯ СМОРОДИНА 5 Г №10 ) РИНИКОЛД (ТАБЛЕТКА БЛИСТЕР №10 ) РИНИКОЛД ХОТМИКС (ПОР. Д/ПРИГ. Р-РА Д/ПРИЕМА ВНУТРЬ АПЕЛЬСИН 5 Г №10 ПАК) РИНИКОЛД ХОТМИКС (ПОР. Д/ПРИГ. Р-РА Д/ПРИЕМА ВНУТРЬ ЛИМОН 5 Г №10 ПАК) СЕНАДЕ (ТАБЛЕТКА БЛИСТЕР 13,5 МГ №500 ) СПАЗГАН (ТАБЛЕТКА БЛИСТЕР №100 ) СУПРИМА-БРОНХО (СИРОП 100 МЛ ) ТЕНОРИК (ТАБЛЕТКА БЛИСТЕР П/ПЛЕН. ОБЛ 100 МГ+25 МГ №28 ) ТЕНОРИК (ТАБЛЕТКА БЛИСТЕР П/ПЛЕН. ОБЛ 50 МГ +12,5 МГ №28 ) ТЕРАФЛЮ ЛАР (ТАБЛЕТКА БЛИСТЕР Д/РАСС. №16 ) ТРАВИСИЛ (СИРОП 100 МЛ ) ТРАВИСИЛ (ТАБЛЕТКА БЛИСТЕР Д/РАСС. МЕД №16 ) ТРАВИСИЛ (ТАБЛЕТКА БЛИСТЕР Д/РАСС. СО ВКУСОМ МЯТЫ №16 ) ТРИГАН-Д (ТАБЛЕТКА БЛИСТЕР N100 ) ХАЙЛЕФЛОКС (ТАБЛЕТКА БЛИСТЕР П/ПЛЕН. ОБЛ 500 МГ №5 ) ХАЙЛЕФЛОКС (ТАБЛЕТКА БЛИСТЕР П/ПЛЕН. ОБЛ 750 МГ №5 ) ХАЙРАБЕЗОЛ (ТАБЛЕТКА БЛИСТЕР П/КИШЕЧНОРАСТВ. ПЛЕН. ОБЛ 20 МГ №15 БЛИСТЕР) ХАЙРАБЕЗОЛ (ТАБЛЕТКА БЛИСТЕР П/КИШЕЧНОРАСТВ. ПЛЕН. ОБЛ 20 МГ №30 БЛИСТЕР) ЦЕТРИН (ТАБЛЕТКА БЛИСТЕР П/П/О 10 МГ №30 ) ЦЕТРИН (ТАБ</t>
  </si>
  <si>
    <t>ЛЕКАРСТВЕННЫЕ СРЕДСТВА ДЛЯ РОЗНИЧНОЙ ПРОДАЖИ: УГОЛЬ АКТИВИРОВАННЫЙ ТАБ. 250МГ №10, ГОДЕН ДО: 12.21, СОСТАВ: УГОЛЬ АКТИВИРОВАННЫЙ; ОЧИЩАЕТ ОРГАНИЗМ ПУТЕМ АДСОРИРОВАНИЯ РАЗЛИЧНЫХ БАЛЛАСТОВЫХ ВЕЩЕСТВ. ДЕКСАМЕТАЗОН Р-Р Д/ИН. 4МГ/МЛ АМП. 1МЛ №25, ГОДЕН ДО: 12.22, СОСТАВ: ДЕКСАМЕТАЗОН. БРЫНЦАЛОВ-А ЗАО ОТСУТСТВУЕТ 120 ИРБИТСКИЙ ХФЗ ОТСУТСТВУЕТ 190300</t>
  </si>
  <si>
    <t>ЛЕКАРСТВЕННЫЕ СРЕДСТВА,РАСФАСОВАННЫЕ В УПАКОВКИ ДЛЯ РОЗНИЧНОЙ ПРОДАЖИ,НЕ СОДЕРЖАТ НАРКОТИЧЕСКИХ И СИЛЬНОДЕЙСТВУЮЩИХ ВЕЩЕСТВ,НЕ ПРИМЕНЯЕТСЯ В ВЕТЕРИНАРИИ:: АДЖИСЕПТ (ТАБЛЕТКА БЛИСТЕР Д/РАСС. АПЕЛЬСИН №24 СТРИПЫ) АДЖИСЕПТ (ТАБЛЕТКА БЛИСТЕР Д/РАССАСЫВАНИЯ (МЁД+ЛИМОН) №24 ) АДЖИСЕПТ (ТАБЛЕТКА БЛИСТЕР Д/РАССАСЫВАНИЯ(АНАНАС) №24 ) АСКОРИЛ ЭКСПЕКТОРАНТ (СИРОП 100 МЛ ФЛ+МЕРН КОЛП. /ПАЧ КАРТ/) АСКОРИЛ ЭКСПЕКТОРАНТ (СИРОП 200 МЛ ФЛ+МЕРН КОЛП. /ПАЧ КАРТ/) БОРО ПЛЮС (ЗЕЛЕНЫЙ 25 МЛ ) БОРО ПЛЮС (ЗЕЛЕНЫЙ 50 МЛ ) БОРО ПЛЮС (КРЕМ РОЗОВ./ФИОЛЕТ. (РЕГУЛЯРНЫЙ) 50 МЛ ) БОРО ПЛЮС (РОЗОВЫЙ 25 МЛ ) БРАЛ (ТАБЛЕТКА БЛИСТЕР N100 ) ГЕКСОРАЛ ТАБС КЛАССИК (ТАБЛЕТКА БЛИСТЕР Д/РАСС. АПЕЛЬСИН №16 ) ГЕКСОРАЛ ТАБС КЛАССИК (ТАБЛЕТКА БЛИСТЕР Д/РАСС. ЛИМОН №16 ) ГЕКСОРАЛ ТАБС КЛАССИК (ТАБЛЕТКА БЛИСТЕР Д/РАСС. МЕД+ЛИМОН №16 ) ГЕКСОРАЛ ТАБС КЛАССИК (ТАБЛЕТКА БЛИСТЕР Д/РАСС.ЧЕРНАЯ СМОРОДИНА №16 ) ГЕКСОРАЛ ТАБС ЭКСТРА (ТАБЛЕТКА БЛИСТЕР Д/РАСС. ЛИМОН №16 ) ГЛЕВО (ТАБЛЕТКА БЛИСТЕР П/ПЛЕН. ОБЛ 500 МГ №5 ) ДЕКСАМЕТАЗОН (Р-Р Д/ИН 4 МГ - 1 МЛ №25 ) ДЖОСЕТ (СИРОП 100 МЛ +МЕРН. СТАК.) ДОКТОР МОМ ФИТО (МАЗЬ Д/НАРУЖ. ПРИМ. 20 Г БАНКА В ИНД.УП.) ЗВЕЗДОЧКА (ТАБЛЕТКА БЛИСТЕР Д/РАСС. МЕД+ЛИМОН №18 ) ИБУКЛИН (ТАБЛЕТКА БЛИСТЕР П/ПЛЕН. ОБЛ 400 МГ+325 МГ №10 ) ИБУКЛИН ЮНИОР (ТАБЛЕТКА БЛИСТЕР ДЕТ. ДИСПЕРГ. 100 МГ + 125 МГ N20 ) ИНОКАИН (КАП. ГЛ. 0,4% 5 МЛ ФЛ-КАП) КАНДИД Б (КРЕМ 15 Г ) КЕТАНОВ (ТАБЛЕТКА БЛИСТЕР П/ПЛЕН. ОБЛ 10 МГ №100 ) КЕТОРОЛ (ГЕЛЬ Д/НАРУЖН.ПРИМЕН. 2 % 30 Г ТУБЫ ИНД. УП.) КЕТОРОЛ (Р-Р ДЛЯ В/В И В/М ВВЕД. 30МГ/МЛ 1 МЛ N10 АМПУЛЫ ) КЕТОРОЛ ЭКСПРЕСС (ТАБЛЕТКА БЛИСТЕР ДИСПЕРГ. В ПОЛ. РТА 10 МГ №20 БЛИСТ. ПАЧ/ КАРТ) КЛОТРИМАЗОЛ (КРЕМ 1% 20 Г ТУБА) КОЛДАКТ ФЛЮ ПЛЮС (КАПСУЛА БЛИСТЕР С ПРОЛОНГ. ВЫСВОБ. N10 ) МЕТРОГИЛ (ГЕЛЬ ВАГИН. 10 МГ/1Г 30 Г С АПЛИК. ТУБЫ В ИНД УП) МЕТРОГИЛ (Р-Р Д/В/В ВВЕД. 5МГ/МЛ 100 МЛ ФЛАКОН ) НАЙЗ (ГЕЛЬ Д/НАРУЖН.ПРИМЕН. 1%20Г. ТУБЫ ИНД. УП.) НАЙЗ (ТАБЛЕТКА БЛИСТЕР 100 МГ №30 ) НЕМОЗОЛ (ТАБЛЕТКА БЛИСТЕР П/ПЛЕН. ОБЛ 400 МГ №1 ) ОМЕЗ (КАПСУЛА БЛИСТЕР 20 МГ N30 ) ПАНОКСЕН (ТАБЛЕТКА БЛИСТЕР П/О 50МГ + 500МГ №20 БЛИСТ. ПАЧ/ КАРТ) ПИРАНТЕЛ (СУСП. Д/ПР. ВНУТРЬ 250МГ/5МЛ 15МЛ ) ПЛАГРИЛ (ТАБЛЕТКА БЛИСТЕР П/ПЛЕН. ОБЛ 75 МГ №30 ) ПРЕДНИЗОЛОН ЭЛЬФА (Р-Р ДЛЯ В/В И В/М ВВЕД. 30МГ/МЛ 1 МЛ N3 ) РАЗО (ТАБЛЕТКА БЛИСТЕР П/О КИШЕЧ. РАСТВ. 20 МГ №30 ) РИНЗА (ТАБЛЕТКА БЛИСТЕР №10 ) РИНЗАСИП С ВИТ С (ПОР. Д/ПРИГ. Р-РА Д/ПРИЕМА ВНУТРЬ АПЕЛЬСИН 5 Г №10 ПАК) РИНЗАСИП С ВИТ С (ПОР. Д/ПРИГ. Р-РА Д/ПРИЕМА ВНУТРЬ ЛИМОН 5 Г №10 САШЕ) РИНИКОЛД (ТАБЛЕТКА БЛИСТЕР №10 ) РОЗУВАСТАТИН-ВИАЛ (ТАБЛЕТКА БЛИСТЕР П/ПЛЕН. ОБЛ 10 МГ №30 ) РОЗУВАСТАТИН-ВИАЛ (ТАБЛЕТКА БЛИСТЕР П/ПЛЕН. ОБЛ 20МГ №30 ) СЕАЛЕКС СИЛДЕНАФИЛ (ТАБЛЕТКА БЛИСТЕР П/П/О 100 МГ №4 БЛИСТ. ПАЧ/ КАРТ) СЕАЛЕКС СИЛДЕНАФИЛ (ТАБЛЕТКА БЛИСТЕР П/П/О 50 МГ №4 БЛИСТ. ПАЧ/ КАРТ) СЕНАДЕ (ТАБЛЕТКА БЛИСТЕР 13,5 МГ №500 ) СПАЗГАН (ТАБЛЕТКА БЛИСТЕР №100 ) ТЕНОРИК (ТАБЛЕТКА БЛИСТЕР П/ПЛЕН. ОБЛ 100 МГ+25 МГ №28 ) ТЕНОРИК (ТАБЛЕТКА БЛИСТЕР П/ПЛЕН. ОБЛ 50 МГ +12,5 МГ №28 ) ТЕРАФЛЮ ЛАР (ТАБЛЕТКА БЛИСТЕР Д/РАСС. №16 ) ТОФФ ПЛЮС (КАПСУЛА БЛИСТЕР №10 ) ТРАВИСИЛ (ТАБЛЕТКА БЛИСТЕР Д/РАСС. МЕД №16 ) ТРАВИСИЛ (ТАБЛЕТКА БЛИСТЕР Д/РАСС. СО ВКУСОМ МЯТЫ №16 ) ТРИГАН-Д (ТАБЛЕТКА БЛИСТЕР N100 ) ФЕКСАДИН (ТАБЛЕТКА БЛИСТЕР 180 МГ №10 ) ФЕКСАДИН (ТАБЛЕТКА БЛИСТЕР П/ПЛЕН. ОБЛ 120 МГ №10 ) ФЕНЮЛЬС (КАПСУЛА БЛИСТЕР №30 ) ЦЕТРИН (ТАБЛЕТКА БЛИСТЕР П/П/О 10 МГ №30 ) ЦЕТРИН (ТАБЛЕТКА БЛИСТЕР П/ПЛЕН. ОБЛ 10 МГ №20 ) ЦИПРОЛЕТ (КАП. ГЛ. 3МГ/МЛ 5МЛ ФЛАКОН ) ЦИПРОЛЕТ (ТАБЛЕТКА БЛИСТЕР П/ПЛЕН. ОБЛ 500 МГ N10 ) ЦИСТОН (ТАБЛЕТКА БЛИСТЕР N100 ФЛ) ЭНАМ (ТАБЛЕТКА БЛИСТЕР 10 МГ №20 ) ЭНАМ (ТАБЛЕТКА БЛИСТЕР 5 МГ N20 ) ЭНЗИСТАЛ (ТАБЛЕТКА БЛИСТЕР П/О КИШЕЧ. РАСТВ. №80 ) ЮНИЭНЗИМ С МПС (ТАБЛЕТКА БЛИСТЕР П/О №20 ) АДЖИО ФАРМАЦЕВТИКА ЛТД АДЖИСЕПТ 5 АДЖИО ФАРМАЦЕВТИКА ЛТД АДЖИСЕПТ 5 АДЖИО ФАРМАЦЕВТИКА ЛТД АДЖИСЕПТ 5 ГЛЕНМАРК ФАРМАСЬЮТИКАЛЗ ЛТД АСКОРИЛ ЭКСПЕКТОРАНТ 16 ГЛЕНМАРК ФАРМАСЬЮТИКАЛ АСКОРИЛ ЭКСПЕКТОРАНТ 2 ЕМАМИ ЛИМИТЕД БОРО ПЛЮС 1 ЕМАМИ ЛИМИТЕД БОРО ПЛЮС 5 ЕМАМИ ЛИМИТЕД БОРО ПЛЮС 3 ЕМАМИ ЛИМИТЕД БОРО ПЛЮС 96 МИКРО ЛАБС ЛИМИТЕД БРАЛ 10 ЮНИК ЛАБОРАТОРИЗ ЛТД ГЕКСОРАЛ ТАБС КЛАССИК</t>
  </si>
  <si>
    <t>ЛЕКАРСТВЕННЫЕ СРЕДСТВА,РАСФАСОВАННЫЕ В УПАКОВКИ ДЛЯ РОЗНИЧНОЙ ПРОДАЖИ,НЕ СОДЕРЖАТ НАРКОТИЧЕСКИХ И СИЛЬНОДЕЙСТВУЮЩИХ ВЕЩЕСТВ,НЕ ПРИМЕНЯЕТСЯ В ВЕТЕРИНАРИИ:: ВАЛЬПАРИН ХР (ТАБЛЕТКА БЛИСТЕР П/О ПРОЛОНГ. 300 МГ №100 ) ДЕКСАМЕТАЗОН (Р-Р Д/ИН 4 МГ - 1 МЛ №25 ) КЕТОРОЛ (Р-Р ДЛЯ В/В И В/М ВВЕД. 30МГ/МЛ 1 МЛ N10 АМПУЛЫ ) КЕТОРОЛ ЭКСПРЕСС (ТАБЛЕТКА БЛИСТЕР ДИСПЕРГ. В ПОЛ. РТА 10 МГ №20 БЛИСТ. ПАЧ/ КАРТ) ЛИВ-52 (ТАБЛЕТКА БЛИСТЕР N100 ФЛ) РИНЗА (ТАБЛЕТКА БЛИСТЕР №10 ) ЭКЗИФИН (ТАБЛЕТКА БЛИСТЕР 250 МГ №16 ) РИНИКОЛД ХОТМИКС (ПОР. Д/ПРИГ. Р-РА Д/ПРИЕМА ВНУТРЬ ЛИМОН 5 Г №10 ПАК) ЦИПРОЛЕТ (КАП. ГЛ. 3МГ/МЛ 5МЛ ФЛАКОН ) ЦИПРОЛЕТ (ТАБЛЕТКА БЛИСТЕР П/ПЛЕН. ОБЛ 500 МГ N10 ) ЦИПРОФЛОКСАЦИН (Р-Р ДЛЯ В/В ВВЕД. 200МГ/100МЛ ПЛ/ФЛАКОН ИНД. УП.) ЦИСТОН (ТАБЛЕТКА БЛИСТЕР N100 ФЛ) РИНИКОЛД ХОТМИКС (ПОР. Д/ПРИГ. Р-РА Д/ПРИЕМА ВНУТРЬ АПЕЛЬСИН 5 Г №10 ПАК) ТОРРЕНТ ВАЛЬПАРИН ХР 10 ЭЛЬФА ЛАБОРАТОРИЗ ДЕКСАМЕТАЗОН 300 ДР.РЕДДИС ЛАБОРАТОРИЕС ЛТД КЕТОРОЛ 100 ДР.РЕДДИС ЛАБОРАТОРИС ЛТД КЕТОРОЛ ЭКСПРЕСС 200 ХИМАЛАЙЯ ДРАГ КО ЛИВ-52 100 ЮНИК ФАРМАСЬЮТИКАЛ ЛАБ. РИНЗА 100 ШРЕЯ ЛАЙФ САЕНСИЗ ЛТД РИНИКОЛД ХОТМИКС 20 ШРЕЯ ЛАЙФ САЕНСИЗ ЛТД РИНИКОЛД ХОТМИКС 20 ДР.РЕДДИС ЛАБОРАТОРИЕС ЛТД ЦИПРОЛЕТ 480 ДР.РЕДДИС ЛАБОРАТОРИЕС ЛТД ЦИПРОЛЕТ 540 ЭЛЬФА ЛАБОРАТОРИС ЦИПРОФЛОКСАЦИН 100 ХИМАЛАЙЯ ДРАГ КО ЦИСТОН 250 ДР.РЕДДИС ЛАБОРАТОРИС ЛТД ЭКЗИФИН 1</t>
  </si>
  <si>
    <t>ТОРРЕНТ</t>
  </si>
  <si>
    <t>ВАЛЬПАРИН ХР</t>
  </si>
  <si>
    <t>ЛЕКАРСТВЕННЫЕ СРЕДСТВА,РАСФАСОВАННЫЕ В УПАКОВКИ ДЛЯ РОЗНИЧНОЙ ПРОДАЖИ,НЕ ЯВЛЯЮТСЯ НАРКОТИЧЕСКИМИ И СИЛЬНОДЕЙСТВУЮЩИМИ ЛЕКАРСТВАМИ,НЕ ПРИМЕНЯЕТСЯ В ВЕТЕРИНАРИИ:: ДЕКСАМЕТАЗОН (Р-Р Д/ИН 4 МГ - 1 МЛ №25 ) ИБУКЛИН (ТАБЛЕТКА БЛИСТЕР П/ПЛЕН. ОБЛ 400 МГ+325 МГ №10 ) КЕТОРОЛ ЭКСПРЕСС (ТАБЛЕТКА БЛИСТЕР ДИСПЕРГ. В ПОЛ. РТА 10 МГ №20 БЛИСТ. ПАЧ/ КАРТ) ЦЕТРИН (ТАБЛЕТКА БЛИСТЕР П/П/О 10 МГ №30 ) РИНЗА (ТАБЛЕТКА БЛИСТЕР №10 ) ТЕНОРИК (ТАБЛЕТКА БЛИСТЕР П/ПЛЕН. ОБЛ 100 МГ+25 МГ №28 ) КОЛДАКТ ФЛЮ ПЛЮС (КАПСУЛА БЛИСТЕР С ПРОЛОНГ. ВЫСВОБ. N10 ) ЭЛЬФА ЛАБОРАТОРИЗ ДЕКСАМЕТАЗОН 306 ДР.РЕДДИС ЛАБОРАТОРИЕС ЛТД ИБУКЛИН 192 ДР.РЕДДИС ЛАБОРАТОРИС ЛТД КЕТОРОЛ ЭКСПРЕСС 900 САН ФАРМАСЬЮТИКАЛ ИНДАСТРИЗ ЛТД/НАТКО ФАРМА КОЛДАКТ ФЛЮ ПЛЮС 240 ЮНИК ФАРМАСЬЮТИКАЛ ЛАБ. РИНЗА 100 ИПКА ЛАБОРАТОРИЗ ЛТД ТЕНОРИК 99 ДР.РЕДДИС ЛАБОРАТОРИС ЛТД ЦЕТРИН 216</t>
  </si>
  <si>
    <t>ЛЕКАРСТВЕННЫЕ СРЕДСТВА,РАСФАСОВАННЫЕ В УПАКОВКИ ДЛЯ РОЗНИЧНОЙ ПРОДАЖИ,НЕ ЯВЛЯЮТСЯ НАРКОТИЧЕСКИМИ И СИЛЬНОДЕЙСТВУЮЩИМИ ЛЕКАРСТВАМИ,НЕ ПРИМЕНЯЕТСЯ В ВЕТЕРИНАРИИ:: АДЖИСЕПТ (ТАБ.Д/РАССАСЫВАНИЯ (МЁД+ЛИМОН) №24 ) ЮНИЭНЗИМ С МПС (ТАБ. П/О №20 ) ВОРМИН (ТАБ. 100 МГ №24 ) ДЕКСАМЕТАЗОН (Р-Р Д/ИН 4 МГ - 1 МЛ №25 ) ДИКЛО-Ф (ГЛ. КАП. 0,1% 5МЛ ФЛАКОН ) ДОКТОР МОМ (РАСТИТ. ПАСТИЛКИ ОТ КАШЛЯ АПЕЛЬСИНОВЫЕ №20 ) ДОКТОР МОМ (РАСТИТ. ПАСТИЛКИ ОТ КАШЛЯ КЛУБНИЧНЫЕ №20 ) ИБУКЛИН (ТАБ. П/ПЛЕН. ОБЛ 400 МГ+325 МГ №10 ) КАНДИД В6 (ТАБ. ВАГ. С АППЛИКАТОРОМ №6 ) КЕТАНОВ (ТАБ. П/ПЛЕН. ОБЛ 10 МГ №100 ) КЕТОРОЛ (Р-Р ДЛЯ В/В И В/М ВВЕД. 30МГ/МЛ 1 МЛ N10 АМПУЛЫ ) КОЛДАКТ С ВИТ. С (ТАБ. П/ПЛЕН. ОБЛ №10 ) ЛИВ-52 (ТАБ. N100 ФЛ) МЕТРОГИЛ (Р-Р Д/В/В ВВЕД. 5МГ/МЛ 100 МЛ ФЛАКОН ) НАЙЗ (ГЕЛЬ 1% 50 Г ) НАЙЗ (ТАБ. 100 МГ №20 ) НАЙЗ (ТАБ. 100 МГ №30 ) ОМЕЗ (КАПС. 20 МГ N30 ) ПАНОКСЕН (ТАБ. П/О 50МГ + 500МГ №20 БЛИСТ. ПАЧ/ КАРТ) РИНЗА (ТАБ. №10 ) РИНЗАСИП С ВИТ С (ПОР. Д/ПРИГ. Р-РА Д/ПРИЕМА ВНУТРЬ ЧЕРНАЯ СМОРОДИНА 5 Г №10 ) РИНИКОЛД ХОТМИКС (ПОР. Д/ПРИГ. Р-РА Д/ПРИЕМА ВНУТРЬ АНАНАС 5 Г №10 ПАК) РИНИКОЛД ХОТМИКС (ПОР. Д/ПРИГ. Р-РА Д/ПРИЕМА ВНУТРЬ АПЕЛЬСИН 5 Г №10 ПАК) РИНИКОЛД ХОТМИКС (ПОР. Д/ПРИГ. Р-РА Д/ПРИЕМА ВНУТРЬ ЛИМОН 5 Г №10 ПАК) РОЗУВАСТАТИН-ВИАЛ (ТАБ. П/ПЛЕН. ОБЛ 20МГ №30 ) СПАЗГАН (ТАБ. №100 ) ТЕНОРИК (ТАБ. П/ПЛЕН. ОБЛ 100 МГ+25 МГ №28 ) ТОФФ ПЛЮС (КАПС. №10 ) ТРИГАН-Д (ТАБ. N100 ) ФЕНЮЛЬС (КАПС. №30 ) ЦЕТРИН (ТАБ. П/П/О 10 МГ №30 ) ЦИПРОЛЕТ (КАП. ГЛ. 3МГ/МЛ 5МЛ ФЛАКОН ) ЦИПРОЛЕТ (Р-Р Д/ИНФ. 2МГ/МЛ 100 МЛ ) ЦИПРОЛЕТ (ТАБ. 250 МГ №10 ) ЦИПРОЛЕТ (ТАБ. П/ПЛЕН. ОБЛ 500 МГ N10 ) ЦИПРОФЛОКСАЦИН (Р-Р ДЛЯ В/В ВВЕД. 200МГ/100МЛ ПЛ/ФЛАКОН ИНД. УП.) ЦИСТОН (ТАБ. N100 ФЛ) ЦИФРАН ОД (ТАБ. ПРОЛОНГ. ДЕЙСТВ. П/ПЛЕН. ОБ. 1000МГ №10 ) ЭНАМ (ТАБ. 2.5 МГ N20 ) ЭНАМ (ТАБ. 20 МГ №20 ) ЭНАМ (ТАБ. 5 МГ N20 ) ЭССЛИВЕР ФОРТЕ (КАПС. №50 КОНТ. УПАК./ПАЧ.КАРТ) БОРО ПЛЮС (ЗЕЛЕНЫЙ 25 МЛ ) АДЖИО ФАРМАЦЕВТИКА ЛТД АДЖИСЕПТ 10 ЕМАМИ /ХИМАНИ БОРО ПЛЮС 24 КАДИЛА ФАРМАСЬЮТИКАЛЗ ЛИМИТЕД ВОРМИН 1 ЭЛЬФА ЛАБОРАТОРИЗ ДЕКСАМЕТАЗОН 192 СЕНТИСС ФАРМА ПВТ.ЛТД ДИКЛО-Ф 2 ЮНИК ЛАБОРАТОРИЗ ЛТД ДОКТОР МОМ 3 ЮНИК ФАРМАСЬЮТИКАЛ ЛАБ. ДОКТОР МОМ 1 ДР.РЕДДИС ЛАБОРАТОРИЕС ЛТД ИБУКЛИН 2 ГЛЕНМАРК ФАРМАСЬЮТИКАЛ КАНДИД В6 2 ТЕРАПИЯ СА/САН ФАРМАСЬЮТИКАЛ ИНДАСТРИЗ ЛТД КЕТАНОВ 20 ДР.РЕДДИС ЛАБОРАТОРИЕС ЛТД КЕТОРОЛ 1 САН ФАРМАСЬЮТИКАС ИНДАСТРИЗ ЛТД КОЛДАКТ С ВИТ. С 1 ХИМАЛАЙЯ ДРАГ КО ЛИВ-52 1 ЮНИК ФАРМАСЬЮТИКАЛ ЛАБ. МЕТРОГИЛ 80 ДОКТОР РЕДДИС ЛАБ. НАЙЗ 1 ДР.РЕДДИС ЛАБОРАТОРИЕС ЛТД НАЙЗ 2 ДР.РЕДДИС ЛАБОРАТОРИЕС ЛТД НАЙЗ 5 ДР.РЕДДИС ЛАБОРАТОРИС ЛТД ОМЕЗ 10 АНГЛО-ФРЕНЧ ДРАГС ЭНД ИНДАСТРИЗ ПАНОКСЕН 4 ЮНИК ФАРМАСЬЮТИКАЛ ЛАБ. РИНЗА 5 ЮНИК ЛАБОРАТОРИЗ ЛТД РИНЗАСИП С ВИТ С 3 ШРЕЯ ЛАЙФ САЕНСИЗ ЛТД РИНИКОЛД ХОТМИКС 3 ШРЕЯ ЛАЙФ САЕНСИЗ ЛТД РИНИКОЛД ХОТМИКС 10 ШРЕЯ ЛАЙФ САЕНСИЗ ЛТД РИНИКОЛД ХОТМИКС 10 ПРОТЕКХ БИОСИСТЕМС ПВТ-ЛТД ВИАЛ 1 ВОКХАРД ЛТД СПАЗГАН 1 ИПКА ЛАБОРАТОРИЗ ЛТД ТЕНОРИК 6 ПАНАЦЕЯ БИОТЭК ТОФФ ПЛЮС 5 КАДИЛА ФАРМАСЬЮТИКАЛЗ ЛИМИТЕД ТРИГАН-Д 10 НАТКО ФАРМА ФЕНЮЛЬС 4 ДР.РЕДДИС ЛАБОРАТОРИС ЛТД ЦЕТРИН 1 ДР.РЕДДИС ЛАБОРАТОРИЕС ЛТД ЦИПРОЛЕТ 25 ДР.РЕДДИС ЛАБОРАТОРИЕС ЛТД ЦИПРОЛЕТ 3 ДР.РЕДДИС ЛАБОРАТОРИЕС ЛТД ЦИПРОЛЕТ 15 ДР.РЕДДИС ЛАБОРАТОРИЕС ЛТД ЦИПРОЛЕТ 10 ЭЛЬФА ЛАБОРАТОРИС ЭЛЬФА 1 ХИМАЛАЙЯ ДРАГ КО ЦИСТОН 2 САН ФАРМАСЬЮТИКАЛ ИНДАСТРИЗ ЛТД ЦИФРАН ОД 1 ДР.РЕДДИС ЛАБОРАТОРИЕС ЛТД ЭНАМ 2 ДР.РЕДДИС ЛАБОРАТОРИС ЛТД ЭНАМ 1 ДР.РЕДДИС ЛАБОРАТОРИС ЛТД ЭНАМ 10 НАБРОС ФАРМА ПВТ ЛТД ЭССЛИВЕР ФОРТЕ 2 ЮНИКЕМ ЮНИЭНЗИМ С МПС 2</t>
  </si>
  <si>
    <t>ЛЕКАРСТВЕННЫЕ СРЕДСТВА,РАСФАСОВАННЫЕ В УПАКОВКИ ДЛЯ РОЗНИЧНОЙ ПРОДАЖИ,НЕ ЯВЛЯЮТСЯ НАРКОТИЧЕСКИМИ И СИЛЬНОДЕЙСТВУЮЩИМИ ЛЕКАРСТВАМИ,НЕ ПРИМЕНЯЕТСЯ В ВЕТЕРИНАРИИ:: ДЕКСАМЕТАЗОН (Р-Р Д/ИН 4 МГ - 1 МЛ №25 ) ЮНИЭНЗИМ С МПС (ТАБЛЕТКА БЛИСТЕР П/О №20 ) КЕТОРОЛ (Р-Р ДЛЯ В/В И В/М ВВЕД. 30МГ/МЛ 1 МЛ N10 АМПУЛЫ ) ЭЛЬФА ЛАБОРАТОРИЗ ДЕКСАМЕТАЗОН 2040 ДР.РЕДДИС ЛАБОРАТОРИЕС ЛТД КЕТОРОЛ 30 ЮНИКЕМ ЮНИЭНЗИМ С МПС 105</t>
  </si>
  <si>
    <t>ЛЕКАРСТВЕННЫЕ СРЕДСТВА,РАСФАСОВАННЫЕ В УПАКОВКИ ДЛЯ РОЗНИЧНОЙ ПРОДАЖИ,НЕ ЯВЛЯЮТСЯ НАРКОТИЧЕСКИМИ И СИЛЬНОДЕЙСТВУЮЩИМИ ЛЕКАРСТВАМИ,НЕ ПРИМЕНЯЕТСЯ В ВЕТЕРИНАРИИ:: АДЖИСЕПТ (ЛИМОН №24 ) АДЖИСЕПТ (ТАБЛЕТКА БЛИСТЕР Д/РАСС. АПЕЛЬСИН №24 СТРИПЫ) АДЖИСЕПТ (ТАБЛЕТКА БЛИСТЕР Д/РАССАСЫВАНИЯ (МЁД+ЛИМОН) №24 ) АДЖИСЕПТ (ТАБЛЕТКА БЛИСТЕР Д/РАССАСЫВАНИЯ КЛАССИЧЕСКИЕ №24 СТРИПЫ) АДЖИСЕПТ (ТАБЛЕТКА БЛИСТЕР Д/РАССАСЫВАНИЯ(АНАНАС) №24 ) АДЖИСЕПТ (ТАБЛЕТКА БЛИСТЕР Д/РАССАСЫВАНИЯ.(МЕНТОЛ+ЭВКАЛИПТ) №24 СТРИПЫ ИНД УП) АЛЬФАДОЛ-СА (КАПСУЛА БЛИСТЕР №30 ) АСКОРИЛ (ТАБЛЕТКА БЛИСТЕР №20 ЯЧЕЙК.КОНТР/ПАЧ.КАРТ.) АСКОРИЛ ЭКСПЕКТОРАНТ (СИРОП 100 МЛ ФЛ+МЕРН КОЛП. /ПАЧ КАРТ/) АСКОРИЛ ЭКСПЕКТОРАНТ (СИРОП 200 МЛ ФЛ+МЕРН КОЛП. /ПАЧ КАРТ/) БОРО ПЛЮС (ЗЕЛЕНЫЙ 25 МЛ ) БОРО ПЛЮС (ЗЕЛЕНЫЙ 50 МЛ ) БОРО ПЛЮС (КРЕМ РОЗОВ./ФИОЛЕТ. (РЕГУЛЯРНЫЙ) 50 МЛ ) БОРО ПЛЮС (РОЗОВЫЙ 20 МЛ ) БОРО ПЛЮС (РОЗОВЫЙ 25 МЛ ) БОРО ПЛЮС (РОЗОВЫЙ Б/ЗАПАХА 25 МЛ ) БРАЛ (ТАБЛЕТКА БЛИСТЕР N100 ) ГЕКСОРАЛ ТАБС КЛАССИК (ТАБЛЕТКА БЛИСТЕР Д/РАСС. АПЕЛЬСИН №16 ) ГЕКСОРАЛ ТАБС КЛАССИК (ТАБЛЕТКА БЛИСТЕР Д/РАСС. ЛИМОН №16 ) ГЕКСОРАЛ ТАБС КЛАССИК (ТАБЛЕТКА БЛИСТЕР Д/РАСС. МЕД+ЛИМОН №16 ) ГЕКСОРАЛ ТАБС КЛАССИК (ТАБЛЕТКА БЛИСТЕР Д/РАСС.ЧЕРНАЯ СМОРОДИНА №16 ) ДЕКСАМЕТАЗОН (Р-Р Д/ИН 4 МГ - 1 МЛ №25 ) ДЖОСЕТ (СИРОП 100 МЛ +МЕРН. СТАК.) ДИКЛО-Ф (ГЛ. КАП. 0,1% 5МЛ ФЛАКОН ) ДЛЯНОС (КАП. НАЗ. 0,05% 10 МЛ ФЛ ВИНТ КРЫШКА/ПИПЕТКА) ДОКТОР МОМ (РАСТИТ. ПАСТИЛКИ ОТ КАШЛЯ АНАНАСОВЫЕ №20 ) ДОКТОР МОМ (РАСТИТ. ПАСТИЛКИ ОТ КАШЛЯ АПЕЛЬСИНОВЫЕ №20 ) ДОКТОР МОМ (РАСТИТ. ПАСТИЛКИ ОТ КАШЛЯ КЛУБНИЧНЫЕ №20 ) ДОКТОР МОМ (РАСТИТ. ПАСТИЛКИ ОТ КАШЛЯ ЛИМОННЫЕ №20 ) ДОКТОР МОМ (РАСТИТ. ПАСТИЛКИ ОТ КАШЛЯ МАЛИНОВЫЕ №20 ) ДОКТОР МОМ (РАСТИТ. ПАСТИЛКИ ОТ КАШЛЯ ФРУКТОВЫЕ №20 ) ДОКТОР МОМ (РАСТИТ. ПАСТИЛКИ ОТ КАШЛЯ ЯГОДНЫЕ №20 ) ДОКТОР МОМ (СИРОП 100 МЛ ФЛАКОН ИНД. УП.) ДОКТОР МОМ (СИРОП 150МЛ ) ДОКТОР МОМ ФИТО (МАЗЬ Д/НАРУЖ. ПРИМ. 20 Г БАНКА В ИНД.УП.) ЗВЕЗДОЧКА (ТАБЛЕТКА БЛИСТЕР Д/РАСС. МЕД+ЛИМОН №18 ) ИБУКЛИН (ТАБЛЕТКА БЛИСТЕР П/ПЛЕН. ОБЛ 400 МГ+325 МГ №10 ) ИБУКЛИН ЮНИОР (ТАБЛЕТКА БЛИСТЕР ДЕТ. ДИСПЕРГ. 100 МГ + 125 МГ N20 ) ИРИФРИН (КАП. ГЛ. 2,5 % 5 МЛ ) КАНДИБИОТИК (КАПЛИ УШНЫЕ 5 МЛ ФЛ/ПИПЕТКА ИНД УП) КАНДИД (КРЕМ Д/НАРУЖ. ПРИМ. 1% 20 Г ТУБА ИНД.УП) КАНДИД Б (КРЕМ 15 Г ) КАНДИД В6 (ТАБЛЕТКА БЛИСТЕР ВАГ. С АППЛИКАТОРОМ №6 ) КЕТАНОВ (ТАБЛЕТКА БЛИСТЕР П/ПЛЕН. ОБЛ 10 МГ №100 ) КЕТОРОЛ (Р-Р ДЛЯ В/В И В/М ВВЕД. 30МГ/МЛ 1 МЛ N10 АМПУЛЫ ) КЕТОРОЛ ЭКСПРЕСС (ТАБЛЕТКА БЛИСТЕР ДИСПЕРГ. В ПОЛ. РТА 10 МГ №20 БЛИСТ. ПАЧ/ КАРТ) КЛАБАКС (ТАБЛЕТКА БЛИСТЕР П/ПЛЕН. ОБЛ 500 МГ №14 ) КЛОТРИМАЗОЛ (КРЕМ 1% 20 Г ТУБА) КОЛДАКТ ФЛЮ ПЛЮС (КАПСУЛА БЛИСТЕР С ПРОЛОНГ. ВЫСВОБ. N10 ) ЛИВ-52 (ТАБЛЕТКА БЛИСТЕР N100 ФЛ) МЕТРОГИЛ (ГЕЛЬ ВАГИН. 10 МГ/1Г 30 Г С АПЛИК. ТУБЫ В ИНД УП) МЕТРОГИЛ (ГЕЛЬ Д/НАРУЖН.ПРИМЕН. 1% 30 Г ТУБЫ ИНД. УП.) МЕТРОГИЛ (Р-Р Д/В/В ВВЕД. 5МГ/МЛ 100 МЛ ФЛАКОН ) МЕТРОГИЛ ДЕНТА (ГЕЛЬ СТОМАТОЛОГИЧЕСКИЙ 20 Г ТУБЫ ИНД. УП.) НАЙЗ (ГЕЛЬ 1% 50 Г ) НАЙЗ (ГЕЛЬ Д/НАРУЖН.ПРИМЕН. 1%20Г. ТУБЫ ИНД. УП.) НАЙЗ (ТАБЛЕТКА БЛИСТЕР 100 МГ №20 ) НАЙЗ (ТАБЛЕТКА БЛИСТЕР 100 МГ №30 ) НАЙЗИЛАТ (ТАБЛЕТКА БЛИСТЕР П/ПЛЕН. ОБЛ 600 МГ №20 ) НЕБИЛОНГ (ТАБЛЕТКА БЛИСТЕР 5МГ №30 ) НЕМОЗОЛ (СУСП. Д/ПР. ВНУТРЬ 100МГ/5МЛ 20МЛ ФЛ) НЕМОЗОЛ (ТАБЛЕТКА БЛИСТЕР П/ПЛЕН. ОБЛ 400 МГ №1 ) НИМУЛИД (СУСП. 50 МГ/5 МЛ 60 МЛ ) НИМУЛИД (ТАБЛЕТКА БЛИСТЕР 100 МГ №30 ) НОВИГАН (ТАБЛЕТКА БЛИСТЕР П/ПЛЕН. ОБЛ №20 ) ОМЕЗ (КАПСУЛА БЛИСТЕР 20 МГ N30 ) ОМЕЗ (КАПСУЛА БЛИСТЕР КИШЕЧНОРАСТВ. 10 МГ №10 ) ПАНОКСЕН (ТАБЛЕТКА БЛИСТЕР П/О 50МГ + 500МГ №20 БЛИСТ. ПАЧ/ КАРТ) ПИЛОБАКТ (КОМБИНИРОВ. НАБОР. 6Х7 ) ПИРАНТЕЛ (СУСП. Д/ПР. ВНУТРЬ 250МГ/5МЛ 15МЛ ) ПЛАГРИЛ (ТАБЛЕТКА БЛИСТЕР П/ПЛЕН. ОБЛ 75 МГ №30 ) РАЗО (ТАБЛЕТКА БЛИСТЕР П/О КИШЕЧ. РАСТВ. 10 МГ №15 ) РАЗО (ТАБЛЕТКА БЛИСТЕР П/О КИШЕЧ. РАСТВ. 20 МГ №30 ) РИНЗА (ТАБЛЕТКА БЛИСТЕР №10 ) РИНЗАСИП ДЛЯ ДЕТЕЙ (ПОР. Д/ПРИГ. Р-РА Д/ПРИЕМА ВНУТРЬ МАЛИНА 3 Г №10 ПАК) РИНЗАСИП С ВИТ С (ПОР. Д/ПРИГ. Р-РА Д/ПРИЕМА ВНУТРЬ АПЕЛЬСИН 5 Г №10 ПАК) РИНЗАСИП С ВИТ С (ПОР. Д/ПРИГ. Р-РА Д/ПРИЕМА ВНУТРЬ ЛИМОН 5 Г №10 САШЕ) РИНЗАСИП С ВИТ С (ПОР. Д/ПРИГ. Р-РА Д/ПРИЕМА ВНУТРЬ ЧЕРНАЯ СМОРОДИНА 5 Г №10 )</t>
  </si>
  <si>
    <t>ЛЕКАРСТВЕННЫЕ СРЕДСТВА,РАСФАСОВАННЫЕ В УПАКОВКИ ДЛЯ РОЗНИЧНОЙ ПРОДАЖИ,НЕ ЯВЛЯЮТСЯ НАРКОТИЧЕСКИМИ И СИЛЬНОДЕЙСТВУЮЩИМИ ЛЕКАРСТВАМИ,НЕ ПРИМЕНЯЕТСЯ В ВЕТЕРИНАРИИ:: ДЕКСАМЕТАЗОН-ВИАЛ (Р-Р ДЛЯ В/В, В/М,В/СОСУД. ВВЕД 4 МГ - 1 МЛ №25 ) САЙМЫ (КАПСУЛА БЛИСТЕР 350 МГ №4 ) ЛИДОКАИН ВИАЛ (СПРЕЙ МЕСТН. ПРИМ 10% 38Г ) СИЭСПИСИ ОУИ ФАРМАСЬЮТИКАЛ КО ВИАЛ 4 ЦЗЭВИМ ФАРМАСЬЮТИКАЛ ВИАЛ 1 ЧЖИН ЮАНЬ ТХАН САЙМЫ 1</t>
  </si>
  <si>
    <t>СИЭСПИСИ ОУИ ФАРМАСЬЮТИКАЛ КО</t>
  </si>
  <si>
    <t>ЛЕКАРСТВЕННЫЕ СРЕДСТВА,РАСФАСОВАННЫЕ В УПАКОВКИ ДЛЯ РОЗНИЧНОЙ ПРОДАЖИ,НЕ ЯВЛЯЮТСЯ НАРКОТИЧЕСКИМИ И СИЛЬНОДЕЙСТВУЮЩИМИ ЛЕКАРСТВАМИ,НЕ ПРИМЕНЯЕТСЯ В ВЕТЕРИНАРИИ:: АСПАРКАМ (ТАБЛЕТКА БЛИСТЕР №50 ) ГУТТАСИЛ (КАП. Д/ВНУТР. ПРИМ. 7,5 МГ/МЛ 15МЛ ФЛАКОН ) ДЕКСАМЕТАЗОН (ГЛ. КАП. 0,1 % 10 МЛ ФЛ-КАП) ДЕКСАМЕТАЗОН (ТАБЛЕТКА БЛИСТЕР 0,5 МГ №10 ) КОРВАЛОЛ (ТАБЛЕТКА БЛИСТЕР №20 ) КОРВАЛОЛ ФОРТЕ (ТАБЛЕТКА БЛИСТЕР №30 ) ХЛОРОФИЛЛИПТ АКТИВ ПЛЮС (СПРЕЙ Д/ГИГИЕНЫ ПОЛОСТИ РТА С ШАЛФЕЕМ 15МЛ 140ДОЗ ) ЦЕНТР УПРАВЛ. КАЧ. БО УРОЛЕСАН (КАП. Д/ВНУТР. ПРИМ. 25 МЛ ФЛ-КАП ) ФЛАМИН (ТАБЛЕТКА БЛИСТЕР 50 МГ №30 ) ХЛОРОФИЛЛИПТ (Р-Р Д/МЕСТ. И НАР./ПРИМ. МАСЛЯН. 20МГ/МЛ 20МЛ №1 ФЛ ИНД УП) ЗДОРОВЬЕ ФАРМАЦЕВТИЧЕСКАЯ ХЛОРОФИЛЛИПТ АКТИВ ПЛЮС (СПРЕЙ Д/ГИГИЕНЫ ПОЛОСТИ РТА С КОМП. ЭФ. МАСЕЛ 15МЛ 140ДОЗ ) ЦЕНТР УПРАВЛ. ХЛОРОФИЛЛИПТ АКТИВ ПЛЮС (СПРЕЙ Д/ГИГИЕНЫ ПОЛОСТИ РТА С РОТОКАНОМ 15МЛ 140ДОЗ ) ЦЕНТР УПРАВЛ. КАЧ. НОКСПРЕЙ (СПРЕЙ НАЗ. 0,5МГ/МЛ 20МЛ ) ЗДОРОВЬЕ-ФАРМФИРМА ОАО АСПАРКАМ 51 ФАРМАК ГУТТАСИЛ 5 ФАРМАК ДЕКСАМЕТАЗОН 5 ЗДОРОВЬЕ Ф.К. ООО ДЕКСАМЕТАЗОН 10 ФАРМА СТАРТ КОРВАЛОЛ 106 ФАРМАК КОРВАЛОЛ ФОРТЕ 3 СПЕРКО УКРАИНА НОКСПРЕЙ 5 ГАЛИЧФАРМ УРОЛЕСАН 3 ЗДОРОВЬЕ ФАРМАЦЕВТИЧЕСКАЯ КОМПАНИЯ ФЛАМИН 11 ЗДОРОВЬЕ ФАРМАЦЕВТИЧЕСКАЯ КОМПАНИЯ ХЛОРОФИЛЛИПТ 10 ЦЕНТР УПРАВЛ. КАЧ. БОЛЬН. ГИГИЕНЫ ХЛОРОФИЛЛИПТ АКТИВ ПЛЮС 4 ЦЕНТР УПРАВЛ. КАЧ. БОЛЬН. ГИГИЕНЫ ХЛОРОФИЛЛИПТ АКТИВ ПЛЮС 5 ЦЕНТР УПРАВЛ. КАЧ. БОЛЬН. ГИГИЕНЫ ХЛОРОФИЛЛИПТ АКТИВ ПЛЮС 3</t>
  </si>
  <si>
    <t>ЛЕКАРСТВЕННЫЕ СРЕДСТВА,РАСФАСОВАННЫЕ В УПАКОВКИ ДЛЯ РОЗНИЧНОЙ ПРОДАЖИ,НЕ ЯВЛЯЮТСЯ НАРКОТИЧЕСКИМИ И СИЛЬНОДЕЙСТВУЮЩИМИ ЛЕКАРСТВАМИ,НЕ ПРИМЕНЯЕТСЯ В ВЕТЕРИНАРИИ:: АДЖИСЕПТ (ЛИМОН №24 ) ЭНЗИСТАЛ (ТАБЛЕТКА БЛИСТЕР П/О КИШЕЧ. РАСТВ. №80 ) АДЖИСЕПТ (ТАБЛЕТКА БЛИСТЕР Д/РАССАСЫВАНИЯ (МЁД+ЛИМОН) №24 ) АДЖИСЕПТ (ТАБЛЕТКА БЛИСТЕР Д/РАССАСЫВАНИЯ КЛАССИЧЕСКИЕ №24 СТРИПЫ) АДЖИСЕПТ (ТАБЛЕТКА БЛИСТЕР Д/РАССАСЫВАНИЯ.(МЕНТОЛ+ЭВКАЛИПТ) №24 СТРИПЫ ИНД УП) АСКОРИЛ (ТАБЛЕТКА БЛИСТЕР №20 ЯЧЕЙК.КОНТР/ПАЧ.КАРТ.) АСКОРИЛ ЭКСПЕКТОРАНТ (СИРОП 100 МЛ ФЛ+МЕРН КОЛП. /ПАЧ КАРТ/) АСКОРИЛ ЭКСПЕКТОРАНТ (СИРОП 200 МЛ ФЛ+МЕРН КОЛП. /ПАЧ КАРТ/) БОРО ПЛЮС (ЗЕЛЕНЫЙ 25 МЛ ) БОРО ПЛЮС (РОЗОВЫЙ 25 МЛ ) ДЕКСАМЕТАЗОН (Р-Р Д/ИН 4 МГ - 1 МЛ №25 ) ДОКТОР МОМ (РАСТИТ. ПАСТИЛКИ ОТ КАШЛЯ АНАНАСОВЫЕ №20 ) ДОКТОР МОМ (РАСТИТ. ПАСТИЛКИ ОТ КАШЛЯ АПЕЛЬСИНОВЫЕ №20 ) ДОКТОР МОМ (РАСТИТ. ПАСТИЛКИ ОТ КАШЛЯ КЛУБНИЧНЫЕ №20 ) ДОКТОР МОМ (РАСТИТ. ПАСТИЛКИ ОТ КАШЛЯ ЛИМОННЫЕ №20 ) ДОКТОР МОМ (РАСТИТ. ПАСТИЛКИ ОТ КАШЛЯ МАЛИНОВЫЕ №20 ) ДОКТОР МОМ (РАСТИТ. ПАСТИЛКИ ОТ КАШЛЯ ФРУКТОВЫЕ №20 ) ДОКТОР МОМ (РАСТИТ. ПАСТИЛКИ ОТ КАШЛЯ ЯГОДНЫЕ №20 ) ДОКТОР МОМ (СИРОП 100 МЛ ФЛАКОН ИНД. УП.) ДОКТОР МОМ ФИТО (МАЗЬ Д/НАРУЖ. ПРИМ. 20 Г БАНКА В ИНД.УП.) ИБУКЛИН (ТАБЛЕТКА БЛИСТЕР П/ПЛЕН. ОБЛ 400 МГ+325 МГ №10 ) КЕТАНОВ (ТАБЛЕТКА БЛИСТЕР П/ПЛЕН. ОБЛ 10 МГ №100 ) КЕТАНОВ (ТАБЛЕТКА БЛИСТЕР П/ПЛЕН. ОБЛ 10 МГ №20 ) КОЛДАКТ ФЛЮ ПЛЮС (КАПСУЛА БЛИСТЕР С ПРОЛОНГ. ВЫСВОБ. N10 ) МЕТРОГИЛ (ГЕЛЬ Д/НАРУЖН.ПРИМЕН. 1% 30 Г ТУБЫ ИНД. УП.) МЕТРОГИЛ ДЕНТА (ГЕЛЬ СТОМАТОЛОГИЧЕСКИЙ 20 Г ТУБЫ ИНД. УП.) НАЙЗ (ТАБЛЕТКА БЛИСТЕР 100 МГ №20 ) НАЙЗ (ТАБЛЕТКА БЛИСТЕР 100 МГ №30 ) НИМУЛИД (СУСП. 50 МГ/5 МЛ 60 МЛ ) НИМУЛИД (ТАБЛЕТКА БЛИСТЕР Д/РАСС. 100 МГ №20 ) ОМЕЗ (КАПСУЛА БЛИСТЕР 20 МГ N30 ) ПАНОКСЕН (ТАБЛЕТКА БЛИСТЕР П/О 50МГ + 500МГ №20 БЛИСТ. ПАЧ/ КАРТ) РАЗО (ТАБЛЕТКА БЛИСТЕР П/О КИШЕЧ. РАСТВ. 20 МГ №30 ) РИНЗА (ТАБЛЕТКА БЛИСТЕР №10 ) РИНИКОЛД (ТАБЛЕТКА БЛИСТЕР №10 ) СПАЗГАН (ТАБЛЕТКА БЛИСТЕР №100 ) СПАЗГАН (ТАБЛЕТКА БЛИСТЕР №20 ) ТЕНОРИК (ТАБЛЕТКА БЛИСТЕР П/ПЛЕН. ОБЛ 100 МГ+25 МГ №28 ) ТЕНОРИК (ТАБЛЕТКА БЛИСТЕР П/ПЛЕН. ОБЛ 50 МГ +12,5 МГ №28 ) ФЕКСАДИН (ТАБЛЕТКА БЛИСТЕР 180 МГ №10 ) ФЕКСАДИН (ТАБЛЕТКА БЛИСТЕР П/ПЛЕН. ОБЛ 120 МГ №10 ) ХАЙРАБЕЗОЛ (ТАБЛЕТКА БЛИСТЕР П/КИШЕЧНОРАСТВ. ПЛЕН. ОБЛ 10 МГ №15 БЛИСТЕР ) ХАЙРАБЕЗОЛ (ТАБЛЕТКА БЛИСТЕР П/КИШЕЧНОРАСТВ. ПЛЕН. ОБЛ 20 МГ №30 БЛИСТЕР) ЦЕТРИН (ТАБЛЕТКА БЛИСТЕР П/П/О 10 МГ №30 ) ЦИСТОН (ТАБЛЕТКА БЛИСТЕР N100 ФЛ) ЦИФРАН ОД (ТАБЛЕТКА БЛИСТЕР ПРОЛОНГ. ДЕЙСТВ. П/ПЛЕН. ОБ. 500 МГ №10 ) АДЖИСЕПТ (ТАБЛЕТКА БЛИСТЕР Д/РАСС. АПЕЛЬСИН №24 СТРИПЫ) АДЖИО ФАРМАЦЕВТИКА ЛТД АДЖИСЕПТ 6 АДЖИО ФАРМАЦЕВТИКА ЛТД АДЖИСЕПТ 6 АДЖИО ФАРМАЦЕВТИКА ЛТД АДЖИСЕПТ 10 АДЖИО ФАРМАЦЕВТИКА ЛТД АДЖИСЕПТ 6 АДЖИО ФАРМАЦЕВТИКАЛЗ ЛТД АДЖИСЕПТ 10 ГЛЕНМАРК ФАРМАСЬЮТИКАЛЗ ЛТД АСКОРИЛ 6 ГЛЕНМАРК ФАРМАСЬЮТИКАЛЗ ЛТД АСКОРИЛ ЭКСПЕКТОРАНТ 20 ГЛЕНМАРК ФАРМАСЬЮТИКАЛ АСКОРИЛ ЭКСПЕКТОРАНТ 6 ЕМАМИ /ХИМАНИ БОРО ПЛЮС 24 ЕМАМИ ЛИМИТЕД БОРО ПЛЮС 12 ЭЛЬФА ЛАБОРАТОРИЗ ДЕКСАМЕТАЗОН 10 ЮНИК ЛАБОРАТОРИЗ ЛТД ДОКТОР МОМ 5 ЮНИК ЛАБОРАТОРИЗ ЛТД ДОКТОР МОМ 10 ЮНИК ФАРМАСЬЮТИКАЛ ЛАБ. ДОКТОР МОМ 5 ЮНИК ФАРМАСЬЮТИКАЛ ЛАБ. ДОКТОР МОМ 10 ЮНИК ФАРМАСЬЮТИКАЛ ЛАБ. ДОКТОР МОМ 5 ЮНИК ФАРМАСЬЮТИКАЛ ЛАБ. ДОКТОР МОМ 5 ЮНИК ФАРМАСЬЮТИКАЛ ЛАБ. ДОКТОР МОМ 5 ЮНИК ФАРМАСЬЮТИКАЛ ЛАБ. ДОКТОР МОМ 10 ЮНИК ЛАБОРАТОРИЗ ЛТД ДОКТОР МОМ ФИТО 10 ДР.РЕДДИС ЛАБОРАТОРИЕС ЛТД ИБУКЛИН 20 САН ФАРМАСЬЮТИКАЛ ИНДАСТРИЗ ЛТД КЕТАНОВ 5 САН ФАРМАСЬЮТИКАЛ ИНДАСТРИЗ ЛТД КЕТАНОВ 20 САН ФАРМАСЬЮТИКАЛ ИНДАСТРИЗ ЛТД/НАТКО ФАРМА КОЛДАКТ ФЛЮ ПЛЮС 30 ЮНИК ФАРМАСЬЮТИКАЛ ЛАБ. МЕТРОГИЛ 6 ЮНИК ФАРМАСЬЮТИКАЛ ЛАБ. МЕТРОГИЛ ДЕНТА 20 ДР.РЕДДИС ЛАБОРАТОРИЕС ЛТД НАЙЗ 40 ДР.РЕДДИС ЛАБОРАТОРИЕС ЛТД НАЙЗ 40 ПАНАЦЕЯ БИОТЕК НИМУЛИД 10 ПАНАЦЕЯ БИОТЕК НИМУЛИД 8 ДР.РЕДДИС ЛАБОРАТОРИС ЛТД ОМЕЗ 90 АНГЛО-ФРЕНЧ ДРАГС ЭНД ИНДАСТРИЗ ПАНОКСЕН 10 ДР.РЕДДИС ЛАБОРАТОРИЕС ЛТД РАЗО 10 ЮНИК ФАРМАСЬЮТИКАЛ ЛАБ. РИНЗА 30 ШРЕЯ ЛАЙФ САЕНСИЗ ЛТД РИНИКОЛД 30 ВОКХАРД ЛТД СПАЗГАН 4 ВОКХАРД ЛТД СПАЗГАН 10 ИПКА ЛАБОРАТОРИЗ ЛТД ТЕНОРИК 20 ИПКА ЛАБОРАТОРИЗ ЛТД ТЕНОРИК 19 САН ФАРМАСЬЮТИКАЛ ИНДАСТРИЗ ЛТД ФЕКСА</t>
  </si>
  <si>
    <t>ЛЕКАРСТВЕННЫЕ СРЕДСТВА,РАСФАСОВАННЫЕ В УПАКОВКИ ДЛЯ РОЗНИЧНОЙ ПРОДАЖИ,НЕ ЯВЛЯЮТСЯ НАРКОТИЧЕСКИМИ И СИЛЬНОДЕЙСТВУЮЩИМИ ЛЕКАРСТВАМИ,НЕ ПРИМЕНЯЕТСЯ В ВЕТЕРИНАРИИ:: АДЖИСЕПТ (ЛИМОН №24 ) АДЖИСЕПТ (ТАБЛЕТКА БЛИСТЕР Д/РАСС. АПЕЛЬСИН №24 СТРИПЫ) АДЖИСЕПТ (ТАБЛЕТКА БЛИСТЕР Д/РАССАСЫВАНИЯ (МЁД+ЛИМОН) №24 ) АДЖИСЕПТ (ТАБЛЕТКА БЛИСТЕР Д/РАССАСЫВАНИЯ КЛАССИЧЕСКИЕ №24 СТРИПЫ) АДЖИСЕПТ (ТАБЛЕТКА БЛИСТЕР Д/РАССАСЫВАНИЯ(АНАНАС) №24 ) АДЖИСЕПТ (ТАБЛЕТКА БЛИСТЕР Д/РАССАСЫВАНИЯ.(МЕНТОЛ+ЭВКАЛИПТ) №24 СТРИПЫ ИНД УП) АСКОРИЛ (ТАБЛЕТКА БЛИСТЕР №10 ЯЧЕЙК.КОНТР/ПАЧ.КАРТ.) АСКОРИЛ ЭКСПЕКТОРАНТ (СИРОП 100 МЛ ФЛ+МЕРН КОЛП. /ПАЧ КАРТ/) АСКОРИЛ ЭКСПЕКТОРАНТ (СИРОП 200 МЛ ФЛ+МЕРН КОЛП. /ПАЧ КАРТ/) БОРО ПЛЮС (ЗЕЛЕНЫЙ 25 МЛ ) БОРО ПЛЮС (РОЗОВЫЙ 20 МЛ ) БОРО ПЛЮС (РОЗОВЫЙ 25 МЛ ) БРАЛ (ТАБЛЕТКА БЛИСТЕР N100 ) БРУФИКА ПЛЮС (СУСП. Д/ВН.ПРИМ. 100МГ/5МЛ+162,5МГ/5МЛ 100МЛ ) ГЕКСОРАЛ ТАБС КЛАССИК (ТАБЛЕТКА БЛИСТЕР Д/РАСС. АПЕЛЬСИН №16 ) ГЕКСОРАЛ ТАБС КЛАССИК (ТАБЛЕТКА БЛИСТЕР Д/РАСС. ЛИМОН №16 ) ГЕКСОРАЛ ТАБС КЛАССИК (ТАБЛЕТКА БЛИСТЕР Д/РАСС. МЕД+ЛИМОН №16 ) ГЕКСОРАЛ ТАБС КЛАССИК (ТАБЛЕТКА БЛИСТЕР Д/РАСС.ЧЕРНАЯ СМОРОДИНА №16 ) ДЕКСАМЕТАЗОН (Р-Р Д/ИН 4 МГ - 1 МЛ №25 ) ДЖОСЕТ (СИРОП 100 МЛ +МЕРН. СТАК.) ДЖОСЕТ (СИРОП 200МЛ ФЛАКОН + МЕРН..СТАК./ИНД. УП) ДОКТОР МОМ (РАСТИТ. ПАСТИЛКИ ОТ КАШЛЯ АНАНАСОВЫЕ №20 ) ДОКТОР МОМ (СИРОП 100 МЛ ФЛАКОН ИНД. УП.) ДОКТОР МОМ ФИТО (МАЗЬ Д/НАРУЖ. ПРИМ. 20 Г БАНКА В ИНД.УП.) ЗВЕЗДОЧКА (ТАБЛЕТКА БЛИСТЕР Д/РАСС. МЕД+ЛИМОН №18 ) ИБУКЛИН (ТАБЛЕТКА БЛИСТЕР П/ПЛЕН. ОБЛ 400 МГ+325 МГ №10 ) ИБУКЛИН ЮНИОР (ТАБЛЕТКА БЛИСТЕР ДЕТ. ДИСПЕРГ. 100 МГ + 125 МГ N20 ) ИНОКАИН (КАП. ГЛ. 0,4% 5 МЛ ФЛ-КАП) ИРИФРИН (КАП. ГЛ. 2,5 % 5 МЛ ) КАЛЧЕК (ТАБЛЕТКА БЛИСТЕР 10 МГ №30 ) КАЛЧЕК (ТАБЛЕТКА БЛИСТЕР 5 МГ №30 ) КАНДИБИОТИК (КАПЛИ УШНЫЕ 5 МЛ ФЛ/ПИПЕТКА ИНД УП) КЕТАНОВ (ТАБЛЕТКА БЛИСТЕР П/ПЛЕН. ОБЛ 10 МГ №100 ) КЕТОРОЛ (ГЕЛЬ Д/НАРУЖН.ПРИМЕН. 2 % 30 Г ТУБЫ ИНД. УП.) КЕТОРОЛ (Р-Р ДЛЯ В/В И В/М ВВЕД. 30МГ/МЛ 1 МЛ N10 АМПУЛЫ ) КЕТОРОЛ ЭКСПРЕСС (ТАБЛЕТКА БЛИСТЕР ДИСПЕРГ. В ПОЛ. РТА 10 МГ №20 БЛИСТ. ПАЧ/ КАРТ) КЛЕНЗИТ С (ГЕЛЬ 15 Г ) КЛОТРИМАЗОЛ (КРЕМ 1% 20 Г ТУБА) КОЛДАКТ ФЛЮ ПЛЮС (КАПСУЛА БЛИСТЕР С ПРОЛОНГ. ВЫСВОБ. N10 ) ЛИВ-52 (ТАБЛЕТКА БЛИСТЕР N100 ФЛ) МЕТРОГИЛ (Р-Р Д/В/В ВВЕД. 5МГ/МЛ 100 МЛ ФЛАКОН ) МЕТРОГИЛ ДЕНТА (ГЕЛЬ СТОМАТОЛОГИЧЕСКИЙ 20 Г ТУБЫ ИНД. УП.) НАЙЗ (ГЕЛЬ 1% 50 Г ) НАЙЗ (ГЕЛЬ Д/НАРУЖН.ПРИМЕН. 1%20Г. ТУБЫ ИНД. УП.) НАЙЗ (ТАБЛЕТКА БЛИСТЕР 100 МГ №20 ) НАЙЗ (ТАБЛЕТКА БЛИСТЕР 100 МГ №30 ) НЕМОЗОЛ (СУСП. Д/ПР. ВНУТРЬ 100МГ/5МЛ 20МЛ ФЛ) НЕМОЗОЛ (ТАБЛЕТКА БЛИСТЕР П/ПЛЕН. ОБЛ 400 МГ №1 ) НИМУЛИД (ГЕЛЬ Д/НАРУЖ.ПРИМ. 1% 30 Г ТУБА) НИМУЛИД (СУСП. 50 МГ/5 МЛ 60 МЛ ) НИМУЛИД (ТАБЛЕТКА БЛИСТЕР 100 МГ №30 ) НИМУЛИД (ТАБЛЕТКА БЛИСТЕР Д/РАСС. 100 МГ №20 ) НУРОФЕН Д/ДЕТЕЙ (СУСП. Д/ВН.ПРИМ. АПЕЛЬСИН 100МГ/5 МЛ 200МЛ ФЛАКОН ИНД. УП.) РЕКИТТ БЕНКИЗЕР ОМЕЗ (КАПСУЛА БЛИСТЕР 20 МГ N30 ) ОМЕЗ (КАПСУЛА БЛИСТЕР КИШЕЧНОРАСТВ. 40 МГ №28 ) ПАНОКСЕН (ТАБЛЕТКА БЛИСТЕР П/О 50МГ + 500МГ №20 БЛИСТ. ПАЧ/ КАРТ) ПИЛОБАКТ (КОМБИНИРОВ. НАБОР. 6Х7 ) ПИРАНТЕЛ (СУСП. Д/ПР. ВНУТРЬ 250МГ/5МЛ 15МЛ ) ПЛАГРИЛ (ТАБЛЕТКА БЛИСТЕР П/ПЛЕН. ОБЛ 75 МГ №30 ) ПЛАГРИЛ А (КАПСУЛА БЛИСТЕР 75 МГ №30 ) РАЗО (ТАБЛЕТКА БЛИСТЕР П/О КИШЕЧ. РАСТВ. 10 МГ №15 ) РАЗО (ТАБЛЕТКА БЛИСТЕР П/О КИШЕЧ. РАСТВ. 20 МГ №30 ) РИНЗА (ТАБЛЕТКА БЛИСТЕР №10 ) РИНЗАСИП ДЛЯ ДЕТЕЙ (ПОР. Д/ПРИГ. Р-РА Д/ПРИЕМА ВНУТРЬ МАЛИНА 3 Г №10 ПАК) РИНЗАСИП С ВИТ С (ПОР. Д/ПРИГ. Р-РА Д/ПРИЕМА ВНУТРЬ АПЕЛЬСИН 5 Г №10 ПАК) РИНЗАСИП С ВИТ С (ПОР. Д/ПРИГ. Р-РА Д/ПРИЕМА ВНУТРЬ АПЕЛЬСИН 5 Г №5 ) РИНЗАСИП С ВИТ С (ПОР. Д/ПРИГ. Р-РА Д/ПРИЕМА ВНУТРЬ ЛИМОН 5 Г №10 САШЕ) РИНЗАСИП С ВИТ С (ПОР. Д/ПРИГ. Р-РА Д/ПРИЕМА ВНУТРЬ ЧЕРНАЯ СМОРОДИНА 5 Г №10 ) РИНЗАСИП С ВИТ С (ПОР. Д/ПРИГ. Р-РА Д/ПРИЕМА ВНУТРЬ ЧЕРНАЯ СМОРОДИНА 5 Г №5 ) РИНИКОЛД (ТАБЛЕТКА БЛИСТЕР №10 ) РИНИКОЛД ХОТМИКС (ПОР. Д/ПРИГ. Р-РА Д/ПРИЕМА ВНУТРЬ АПЕЛЬСИН 5 Г №10 ПАК) РИНИКОЛД ХОТМИКС (ПОР. Д/ПРИГ. Р-РА Д/ПРИЕМА ВНУТРЬ ЛИМОН 5 Г №10 ПАК) РОЗУВАСТАТИН-ВИАЛ (ТАБЛЕТКА БЛИСТЕР П/ПЛЕН. ОБЛ 10 МГ №30 ) РОЗУВАСТАТИН-ВИАЛ (ТАБЛЕТКА БЛИСТЕР П/ПЛЕН. ОБЛ 20МГ №30 ) СЕНАДЕ (ТАБЛЕТКА БЛИСТЕР 13,5 МГ №500 ) СОТРЕТ (К</t>
  </si>
  <si>
    <t>ЛЕКАРСТВЕННЫЕ СРЕДСТВА, РАСФАСОВАННЫЕ В УПАКОВКИ ДЛЯ РОЗНИЧНОЙ ПРОДАЖИ, НЕ СОДЕРЖАЩИЕ НАРКОТИЧЕСКИХ И СИЛЬНОДЕЙСТВУЮЩИХ ВЕЩЕСТВ, НЕ ПРИМЕНЯЕТСЯ В ВЕТЕРИНАРИИ: АДЖИСЕПТ ПАСТ. №24 МЕД/ЛИМОН, СРОК ГОДНОСТИ-31.05.2022 АЦИЛОК Р-Р Д/В/В И В/М АМП. 25МГ/МЛ 2МЛ №10, СРОК ГОДНОСТИ-01.01.2021 ДЕКСАМЕТАЗОН Р-Р Д/ИНЪЕКЦИЙ АМП. 4МГ/1МЛ №25, СРОК ГОДНОСТИ-01.01.2023 СУПРИМА-ЛОР ТАБ. Д/РАССАСЫВАНИЯ №16 МАЛИНА, СРОК ГОДНОСТИ-01.04.2021 НЕОТРАВИСИЛ РАСТ. ПАСТИЛКИ №24 МЁД-ЛИМОН, СРОК ГОДНОСТИ-01.02.2022 НЕОТРАВИСИЛ РАСТ. ПАСТИЛКИ №24 МЁД-ЛИМОН, СРОК ГОДНОСТИ-01.12.2021 НОРМАКС КАПЛИ Д/ГЛАЗ/УШЕЙ 0,3% 5МЛ, СРОК ГОДНОСТИ-01.10.2021 МОМАТ РИНО СПРЕЙ НАЗАЛЬНЫЙ 50МКГ/ДОЗА 120ДОЗ, СРОК ГОДНОСТИ-01.04.2021 AGIO PHARMACEUTICALS LTD. АДЖИСЕПТ 1080 КАДИЛА ФАРМАСЬЮТИКАЛЗ ЛИМИТЕД АЦИЛОК 78 ELFA LABORATORIES ДЕКСАМЕТАЗОН 26 GLENMARK PHARMACEUTICALS LTD. МОМАТ 10 LOZAN PHARMA PVD LTD НЕОТРАВИСИЛ 11 LOZAN PHARMA PVD LTD НЕОТРАВИСИЛ 29 IPCA LABORATORIES НОРМАКС 50 SHREYA LIFE SCIENCES СУПРИМА-ЛОР 20</t>
  </si>
  <si>
    <t>ЛЕКАРСТВЕННЫЕ СРЕДСТВА,РАСФАСОВАННЫЕ В УПАКОВКИ ДЛЯ РОЗНИЧНОЙ ПРОДАЖИ,НЕ ЯВЛЯЮТСЯ НАРКОТИЧЕСКИМИ И СИЛЬНОДЕЙСТВУЮЩИМИ ЛЕКАРСТВАМИ,НЕ ПРИМЕНЯЕТСЯ В ВЕТЕРИНАРИИ:: АСПАРКАМ (ТАБЛЕТКА БЛИСТЕР №50 ) ГУТТАСИЛ (КАП. Д/ВНУТР. ПРИМ. 7,5 МГ/МЛ 15МЛ ФЛАКОН ) ХЛОРОФИЛЛИПТ АКТИВ ПЛЮС (СПРЕЙ Д/ГИГИЕНЫ ПОЛОСТИ РТА С КОМП. ЭФ. МАСЕЛ 15МЛ 140ДОЗ ) ЦЕНТР УПРАВЛ. ДЕКСАМЕТАЗОН (ТАБЛЕТКА БЛИСТЕР 0,5 МГ №10 ) КОРГЛИКАРД (Р-Р ДЛЯ В/В ВВЕД. 0,6МГ/МЛ 1МЛ №10 ПЛАСТИКОВЫЕ ПОДДОНЫ) ГУТТАСИЛ (КАП. Д/ВНУТР. ПРИМ. 7,5 МГ/МЛ 30 МЛ ФЛАКОН ) ЗДОРОВЬЕ-ФАРМФИРМА ОАО АСПАРКАМ 20 ФАРМАК АО ГУТТАСИЛ 3 ФАРМАК АО ГУТТАСИЛ 7 ЗДОРОВЬЕ Ф.К. ООО ДЕКСАМЕТАЗОН 3 ЗДОРОВЬЕ-ФАРМФИРМА ОАО КОРГЛИКАРД 2 ЦЕНТР УПРАВЛ. КАЧ. БОЛЬН. ГИГИЕНЫ ХЛОРОФИЛЛИПТ АКТИВ ПЛЮС 16</t>
  </si>
  <si>
    <t>ЛЕКАРСТВЕННЫЕ СРЕДСТВА, РАСФАСОВАННЫЕ В УПАКОВКИ ДЛЯ РОЗНИЧНОЙ ПРОДАЖИ, НЕ СОДЕРЖАЩИЕ НАРКОТИЧЕСКИХ И СИЛЬНОДЕЙСТВУЮЩИХ ВЕЩЕСТВ, НЕ ПРИМЕНЯЕТСЯ В ВЕТЕРИНАРИИ: ГУТТАСИЛ ТАБ. 7,5МГ №30, СРОК ГОДНОСТИ-01.04.2021 ДЕКСАМЕТАЗОН КАПЛИ Д/ГЛАЗ СУСПЕНЗИЯ 0,1% 10МЛ, СРОК ГОДНОСТИ-01.09.2022 ДЕКСАМЕТАЗОН ТАБ. 0,5МГ №10, СРОК ГОДНОСТИ-01.04.2025 КОРГЛИКАРД Р-Р Д/В/В АМП. 0,06% 1МЛ №10, СРОК ГОДНОСТИ-01.02.2023 ЭВКАЗОЛИН АКВА СПРЕЙ НАЗАЛЬНЫЙ 0,1% 10МЛ, СРОК ГОДНОСТИ-01.10.2021 НОКСПРЕЙ СПРЕЙ НАЗАЛЬНЫЙ 0,5МГ/МЛ 20МЛ, СРОК ГОДНОСТИ-26.06.2022 ТИОЦЕТАМ Р-Р Д/ИНЪЕКЦИЙ 5МЛ №10, СРОК ГОДНОСТИ-01.08.2022 УРОЛЕСАН КАПЛИ 25МЛ ФЛ-КАП, СРОК ГОДНОСТИ-01.09.2021 МЕРКАЗОЛИЛ ТАБ. 5МГ №50, СРОК ГОДНОСТИ-01.10.2024 ФАРМАК, ПАО ГУТТАСИЛ 23 ФАРМАК, ПАО ДЕКСАМЕТАЗОН 30 ЗДОРОВЬЕ ФК,ООО ДЕКСАМЕТАЗОН 960 ЗДОРОВЬЕ, ООО КОРГЛИКАРД 176 ЗДОРОВЬЕ, ООО МЕРКАЗОЛИЛ 20 СПЕРКО УКРАИНА, ООО НОКСПРЕЙ 1000 ГАЛИЧФАРМ, ПАО ТИОЦЕТАМ 300 ГАЛИЧФАРМ, ПАО УРОЛЕСАН 150 ФАРМАК, ПАО ЭВКАЗОЛИН 2400</t>
  </si>
  <si>
    <t>ЛЕКАРСТВЕННЫЕ СРЕДСТВА,РАСФАСОВАННЫЕ В УПАКОВКИ ДЛЯ РОЗНИЧНОЙ ПРОДАЖИ,НЕ ЯВЛЯЮТСЯ НАРКОТИЧЕСКИМИ И СИЛЬНОДЕЙСТВУЮЩИМИ ЛЕКАРСТВАМИ,НЕ ПРИМЕНЯЕТСЯ В ВЕТЕРИНАРИИ:: ДЕКСАМЕТАЗОН (ТАБЛЕТКА БЛИСТЕР 0,5 МГ №10 ) НОКСПРЕЙ (СПРЕЙ НАЗ. 0,5МГ/МЛ 20МЛ ) ХЛОРОФИЛЛИПТ (Р-Р Д/МЕСТ. И НАР./ПРИМ. МАСЛЯН. 20МГ/МЛ 20МЛ №1 ФЛ ИНД УП) ЗДОРОВЬЕ ФАРМАЦЕВТИЧЕСКАЯ ФЛУКОНАЗОЛ (КАПСУЛА БЛИСТЕР 150 МГ №2 ) ТРИФТАЗИН (ТАБЛЕТКА БЛИСТЕР П/П/О 5 МГ №50 ) ЗДОРОВЬЕ Ф.К. ООО ДЕКСАМЕТАЗОН 10 СПЕРКО УКРАИНА НОКСПРЕЙ 5 ЗДОРОВЬЕ ФАРМАЦЕВТИЧЕСКАЯ КОМПАНИЯ ТРИФТАЗИН 3 ЗДОРОВЬЕ ФАРМАЦЕВТИЧЕСКАЯ КОМПАНИЯ ФЛУКОНАЗОЛ 600 ЗДОРОВЬЕ ФАРМАЦЕВТИЧЕСКАЯ КОМПАНИЯ ХЛОРОФИЛЛИПТ 30</t>
  </si>
  <si>
    <t>ЛЕКАРСТВЕННЫЕ СРЕДСТВА,РАСФАСОВАННЫЕ В УПАКОВКИ ДЛЯ РОЗНИЧНОЙ ПРОДАЖИ,НЕ ЯВЛЯЮТСЯ НАРКОТИЧЕСКИМИ И СИЛЬНОДЕЙСТВУЮЩИМИ ЛЕКАРСТВАМИ,НЕ ПРИМЕНЯЕТСЯ В ВЕТЕРИНАРИИ:: ТРИФТАЗИН (ТАБЛЕТКА БЛИСТЕР П/П/О 5 МГ №50 ) ДЕКСАМЕТАЗОН (ТАБЛЕТКА БЛИСТЕР 0,5 МГ №10 ) ЗДОРОВЬЕ Ф.К. ООО ДЕКСАМЕТАЗОН 640 ЗДОРОВЬЕ Ф.К. ООО ТРИФТАЗИН 176</t>
  </si>
  <si>
    <t>ЛЕКАРСТВЕННЫЕ СРЕДСТВА (КРОМЕ ТОВАРОВ ТОВАРНОЙ ПОЗИЦИИ 3002, 3005 ИЛИ 3006), РАСФАСОВАННЫЕ В ФОРМЫ ИЛИ УПАКОВКИ ДЛЯ РОЗНИЧНОЙ ПРОДАЖИ, ПРОЧИЕ:</t>
  </si>
  <si>
    <t>119049, 119049, ГОРОД МОСКВА, ПЕРЕУЛОК ДОБРЫНИНСКИЙ 1-Й, ДОМ 19, СТРОЕНИЕ 6, ЭТ 1 ПОМ VIII КОМ 3</t>
  </si>
  <si>
    <t>FISHER CLINICAL SERVICES LTD</t>
  </si>
  <si>
    <t>ЛЕКАРСТВЕННЫЕ СРЕДСТВА ДЛЯ ПРОВЕДЕНИЯ КЛИНИЧЕСКОГО ИССЛЕДОВАНИЯ, НЕ СОДЕРЖАТ ЭТИЛОВЫЙ СПИРТ, НЕ ДЛЯ ВЕТЕРИНАРИИ, НЕ ДЛЯ РОЗНИЧНОЙ ПРОДАЖИ ДЕКСАМЕТАЗОН-РАТИОФАРМ, ТАБЛЕТКИ 4 МГ, 20 ТАБЛЕТОК В УПАКОВКЕ- 6 УПАКОВОК ЛОТ: 17F0410 СРОК ГОДНОСТИ: 30-09-2021, В ТЕРМОКОНТЕЙНЕРЕ ДЛЯ ПОДДЕРЖАНИЯ НЕОБХОДИМЛЙ ТЕМПЕРАТУРЫТЕМПЕРАТУРЫ РАТИОФАРМ ГМБХ ОТСУТСТВУЕТ 6</t>
  </si>
  <si>
    <t>РАТИОФАРМ ГМБХ</t>
  </si>
  <si>
    <t>№</t>
  </si>
  <si>
    <t>ГЛАВНОЕ АПТЕЧНОЕ ОБЪЕДИНЕНИЕ МИНИСТЕРСТВА ЗДРАВООХРАНЕНИЯ И МЕДИЦИНСКОЙ ПРОМЫШЛЕННОСТИ ТУРКМЕНИСТАНА</t>
  </si>
  <si>
    <t>ООО "МИР Т"</t>
  </si>
  <si>
    <t>734043, город ДУШАНБЕ, улица МАЯКОВСКОГО дом 54,  квартира  2</t>
  </si>
  <si>
    <t>РОССИЯ</t>
  </si>
  <si>
    <t>ЗАО "ТОРГОВАЯ КОМПАНИЯ МАРАМ ПО ПОРУЧЕНИЮ"</t>
  </si>
  <si>
    <t>РАЙОН ПОТХОНГАН, город ПХЕНЬЯН, КВАРТАЛ ПОТХОНГАН -1</t>
  </si>
  <si>
    <t>ЛЕКАРСТВЕННЫЕ СРЕДСТВА, СОДЕРЖАЩИЕ КОРТИКОСТЕРОИДНЫЕ ГОРМОНЫ,ИХ ПРОИЗВОДНЫЕ ИЛИ СТРУКТУРНЫЕ АНАЛОГИ, РАСФАСОВАННЫЕ ДЛЯ РОЗНИЧНОЙ ПРОДАЖИ, НЕ ДЛЯ ВЕТЕРИНАРИИ,НЕ СОДЕРЖАТ НАРКОТИЧЕСКИХ,ПСИХОТРОПНЫХ,СИЛЬНОДЕЙСТВУЮЩИХ И ЯДОВИТЫХ ВЕЩЕСТВ,БЕЗ СОДЕРЖАНИЯ ДЕКСАМЕТАЗОН АМП.МГ/МЛ 4МЛ №25, СРОК ГОДНОСТИ ДО МАР.23 ЭТИЛОВОГО СПИРТА: БРЫНЦАЛОВ-А ПАО ФЕРЕЙН 2400</t>
  </si>
  <si>
    <t>ЛЕКАРСТВЕННЫЕ СРЕДСТВА, СОДЕРЖАЩИЕ КОРТИКОСТЕРОИДНЫЕ ГОРМОНЫ, ИХ ПРОИЗВОДНЫЕ ИЛИ СТРУКТУРНЫЕ АНАЛОГИ, РАСФАСОВАННЫЕ ДЛЯ РОЗНИЧНОЙ ПРОДАЖИ, НЕ ПРИМЕНЯЮТСЯ В ВЕТЕРИНАРИИ, : ДЕКСАМЕТАЗОН-КРКА 0,0005 N10 ТАБЛ, СРОК ГОДНОСТИ -01.02.2022 КРКА, Д.Д., НОВО МЕСТО ДЕКСАМЕТАЗОН-КРКА 50</t>
  </si>
  <si>
    <t>ДЕКСАМЕТАЗОН-КРКА</t>
  </si>
  <si>
    <t>ЛЕКАРСТВЕННЫЕ СРЕДСТВА, СОДЕРЖАЩИЕ КОРТИКОСТЕРОИДНЫЕ ГОРМОНЫ, ИХ ПРОИЗВОДНЫЕ ИЛИ СТРУКТУРНЫЕ АНАЛОГИ, РАСФАСОВАННЫЕ ДЛЯ РОЗНИЧНОЙ ПРОДАЖИ, НЕ ПРИМЕНЯЮТСЯ В ВЕТЕРИНАРИИ, : ДЕКСАМЕТАЗОН ТАБ. 0,5МГ №1009032001.04.2025 ЗДОРОВЬЕ - ФАРМ. КОМПАНИЯ ООО ДЕКСАМЕТАЗОН 30</t>
  </si>
  <si>
    <t>ЛЕКАРСТВЕННЫЕ СРЕДСТВА, СОДЕРЖАЩИЕ КОРТИКОСТЕРОИДНЫЕ ГОРМОНЫ, ИХ ПРОИЗВОДНЫЕ ИЛИ СТРУКТУРНЫЕ АНАЛОГИ, РАСФАСОВАННЫЕ ДЛЯ РОЗНИЧНОЙ ПРОДАЖИ, НЕ ПРИМЕНЯЮТСЯ В ВЕТЕРИНАРИИ, : ДЕКСАМЕТАЗОН 4МГ/МЛ 1МЛ АМП №25, СРОК ГОДНОСТИ -01.03.2023 ЭЛЬФА ЛАБОРАТОРИЗ ДЕКСАМЕТАЗОН 3</t>
  </si>
  <si>
    <t>ЛЕКАРСТВЕННЫЕ СРЕДСТВА, СОДЕРЖАЩИЕ КОРТИКОСТЕРОИДНЫЕ ГОРМОНЫ, ИХ ПРОИЗВОДНЫЕ ИЛИ СТРУКТУРНЫЕ АНАЛОГИ, РАСФАСОВАННЫЕ ДЛЯ РОЗНИЧНОЙ ПРОДАЖИ, НЕ ПРИМЕНЯЮТСЯ В ВЕТЕРИНАРИИ, : ДЕКСАМЕТАЗОН (ТАБ. 0,5 МГ №10 ), СРОК ГОДНОСТИ -01.04.2025 ЗДОРОВЬЕ Ф.К. ООО ДЕКСАМЕТАЗОН 2</t>
  </si>
  <si>
    <t>CSPC OUYI PHARMACEUTICAL</t>
  </si>
  <si>
    <t>ЛЕКАРСТВЕННОЕ СРЕДСТВО ДЛЯ РОЗНИЧНОЙ ПРОДАЖИ,СОДЕРЖАЩИЕ ГОРМОНЫ (ЖНВЛП): ДЕКСАМЕТАЗОН-KPKA (ДЕКСАМЕТАЗОН) ТАБЛЕТКИ, 0.5 МГ (БЛИСТЕР) 10 Х 1 (ПАЧКА КАРТОННАЯ)-151720 УП., СЕРИЯ J75659, J75884, J75885 ГОДЕН ДО 02.2022, ВЕС БРУТТО С ПАЛЛЕТАМИ 3229.954 : КГ ДЕЙСТВУЮЩЕЕ ВЕЩЕСТВО: ДЕКСАМЕТАЗОН 0.50 МГ. ШТРИХ КОД 3838989501228 АО КРКА Д.Д., НОВО МЕСТО, СЛОВЕНИЯ ДЕКСАМЕТАЗОН-KPKA 0</t>
  </si>
  <si>
    <t>ДЕКСАМЕТАЗОН-KPKA</t>
  </si>
  <si>
    <t>ЛЕКАРСТВЕННЫЕ СРЕДСТВА (НЕ ДЛЯ РОЗНИЧНОЙ ПРОДАЖИ, БЕЗ ИНДИВИДУАЛЬНОЙ УПАКОВКИ, ИН БАЛК, ШТРИХ-КОД ОТСУТСТВУЕТ,БЕЗ ПОТРЕБИТЕЛЬСКОЙ УПАКОВКИ, БЕЗ КОМПЛЕКТНОСТИ) - ДЕКСАМЕТАЗОН (ДЕКСАМЕТАЗОН) РАСТВОР ДЛЯ ИНЪЕКЦИЙ 4МГ/МЛ АМПУЛА 1 МЛ БЛИСТЕР № 5 - 363940 : ШТ УПАКОВКА ПО 1 МЛ ПРЕПАРАТА В АМПУЛЕ ИЗ ТЕМНОГО СТЕКЛА. ПО 5 АМПУЛ ПОМЕЩАЮТ В БЛИСТЕР ИЗ ПЛЕНКИ ПВХ И ФОЛЬГИ АЛЮМИНИЕВОЙ. УПАКОВКА LN-BULK: 25 АМПУЛ (5 БЛИСТЕРОВ ПО 5 АМПУЛ) ПОМЕЩАЮТ В КАРТОННУЮ КОРОБКУ, ЗАТЕМ В ТРАНСПОРТНЫЙ КОРОБ. КРКА Д.Д. KRKA 0</t>
  </si>
  <si>
    <t>ЛЕКАРСТВЕННЫЕ СРЕДСТВА, СОДЕРЖАЩИЕ КОРТИКОСТЕРОИДНЫЕ ГОРМОНЫ,ИХ ПРОИЗВОДНЫЕ ИЛИ СТРУКТУРНЫЕ АНАЛОГИ, РАСФАСОВАННЫЕ ДЛЯ РОЗНИЧНОЙ ПРОДАЖИ, НЕ ДЛЯ ВЕТЕРИНАРИИ,НЕ СОДЕРЖАТ НАРКОТИЧЕСКИХ,ПСИХОТРОПНЫХ,СИЛЬНОДЕЙСТВУЮЩИХ И ЯДОВИТЫХ ВЕЩЕСТВ,БЕЗ СОДЕРЖАНИЯ ДЕКСАМЕТАЗОН Р-Р ДЛЯ ИНФ АМП 4 МГ/МЛ 1 МЛ №25, СЕРИЯ A72935, СРОК ГОДНОСТИ ДО 01.12.2024 ЭТИЛОВОГО СПИРТА: КРКА Д.Д. НОВО МЕСТО ОТСУТСТВУЕТ 460</t>
  </si>
  <si>
    <t>ЛЕКАРСТВЕННЫЕ СРЕДСТВА, СОДЕРЖАЩИЕ КОРТИКОСТЕРОИДНЫЕ ГОРМОНЫ,ИХ ПРОИЗВОДНЫЕ ИЛИ СТРУКТУРНЫЕ АНАЛОГИ, РАСФАСОВАННЫЕ ДЛЯ РОЗНИЧНОЙ ПРОДАЖИ, НЕ ДЛЯ ВЕТЕРИНАРИИ,НЕ СОДЕРЖАТ НАРКОТИЧЕСКИХ,ПСИХОТРОПНЫХ,СИЛЬНОДЕЙСТВУЮЩИХ И ЯДОВИТЫХ ВЕЩЕСТВ,БЕЗ СОДЕРЖАНИЯ ГИДРОКОРТИЗОН МАЗЬ ГЛ. 0,5% 3Г ТУБА, СЕРИЯ 241119, СРОК ГОДНОСТИ ДО 01.12.2021 ДЕКСАМЕТАЗОН - ФЕРЕЙН Р-Р Д/ИН 4 МГ/МЛ 1 МЛ №25, СЕРИЯ 160220, СРОК ГОДНОСТИ ДО 01.02.2023 ЭТИЛОВОГО СПИРТА: ТАТХИМФАРМПРЕПАРАТЫ АО ОТСУТСТВУЕТ 540 БРЫНЦАЛОВ-А ПАО ФЕРЕЙН 528</t>
  </si>
  <si>
    <t>ЛЕКАРСТВЕННЫЕ СРЕДСТВА, СОДЕРЖАЩИЕ КОРТИКОСТЕРОИДНЫЕ ГОРМОНЫ,ИХ ПРОИЗВОДНЫЕ ИЛИ СТРУКТУРНЫЕ АНАЛОГИ, РАСФАСОВАННЫЕ ДЛЯ РОЗНИЧНОЙ ПРОДАЖИ, НЕ ДЛЯ ВЕТЕРИНАРИИ,НЕ СОДЕРЖАТ НАРКОТИЧЕСКИХ,ПСИХОТРОПНЫХ,СИЛЬНОДЕЙСТВУЮЩИХ И ЯДОВИТЫХ ВЕЩЕСТВ,БЕЗ СОДЕРЖАНИЯ ДЕКСАМЕТАЗОН Р-Р ДЛЯ ИНФ АМП 4 МГ/МЛ 1 МЛ №25, СЕРИЯ A72935, СРОК ГОДНОСТИ ДО 01.12.2024 ЭТИЛОВОГО СПИРТА: КРКА Д.Д. НОВО МЕСТО ОТСУТСТВУЕТ 2000</t>
  </si>
  <si>
    <t>ЛЕКАРСТВЕННЫЕ СРЕДСТВА, СОДЕРЖАЩИЕ КОРТИКОСТЕРОИДНЫЕ ГОРМОНЫ,ИХ ПРОИЗВОДНЫЕ ИЛИ СТРУКТУРНЫЕ АНАЛОГИ, РАСФАСОВАННЫЕ ДЛЯ РОЗНИЧНОЙ ПРОДАЖИ, НЕ ДЛЯ ВЕТЕРИНАРИИ,НЕ СОДЕРЖАТ НАРКОТИЧЕСКИХ,ПСИХОТРОПНЫХ,СИЛЬНОДЕЙСТВУЮЩИХ И ЯДОВИТЫХ ВЕЩЕСТВ,БЕЗ СОДЕРЖАНИЯ ДЕКСАМЕТАЗОН - ФЕРЕЙН Р-Р Д/ИН 4 МГ/МЛ 1 МЛ №25, СЕРИЯ 160220, СРОК ГОДНОСТИ ДО 01.02.2023 ЭТИЛОВОГО СПИРТА: ВЕС БРУТТО С УЧЕТОМ ВЕСА ПОДДОНА 309.70 КГ БРЫНЦАЛОВ-А ПАО ФЕРЕЙН 2021</t>
  </si>
  <si>
    <t>ЛЕКАРСТВЕННЫЕ СРЕДСТВА, СОДЕРЖАЩИЕ КОРТИКОСТЕРОИДНЫЕ ГОРМОНЫ, ИХ ПРОИЗВОДНЫЕ ИЛИ СТРУКТУРНЫЕ АНАЛОГИ, РАСФАСОВАННЫЕ ДЛЯ РОЗНИЧНОЙ ПРОДАЖИ, НЕ ПРИМЕНЯЮТСЯ В ВЕТЕРИНАРИИ, : ДЕКСАМЕТАЗОН-КРКА 0,0005 N10 ТАБЛ, СРОК ГОДНОСТИ -01.02.2022 КРКА, Д.Д., НОВО МЕСТО ДЕКСАМЕТАЗОН-КРКА 160</t>
  </si>
  <si>
    <t>ЛЕКАРСТВЕННЫЕ СРЕДСТВА (НЕ ДЛЯ РОЗНИЧНОЙ ПРОДАЖИ, БЕЗ ИНДИВИДУАЛЬНОЙ УПАКОВКИ, ИН БАЛК, ШТРИХ-КОД ОТСУТСТВУЕТ,БЕЗ ПОТРЕБИТЕЛЬСКОЙ УПАКОВКИ, БЕЗ КОМПЛЕКТНОСТИ) - ДЕКСАМЕТАЗОН (ДЕКСАМЕТАЗОН) РАСТВОР ДЛЯ ИНЪЕКЦИЙ 4МГ/МЛ АМПУЛА 1 МЛ БЛИСТЕР № 5 - 268735 : ШТ КРКА Д.Д. KRKA 0</t>
  </si>
  <si>
    <t>ЛЕКАРСТВЕННЫЕ СРЕДСТВА СОДЕРЖАЩИЕ КОРТИКОСТЕРОИДНЫЕ ГОРМОНЫ, ИХ ПРОИЗВОДНЫЕ ИЛИ СТРУКТУРНЫЕ АНАЛОГИ, РАСФАСОВАННЫЕ В ФОРМЫ ИЛИ УПАКОВКИ ДЛЯ РОЗНИЧНОЙ ПРОДАЖИ, ПРЕДН. ДЛЯ ИСПОЛЬЗОВАНИЯ НА ТЕРРИТОРИИ МЕЖДУНАРОДНОГО МЕД. КЛАСТЕРА, ПОСТАВЛЯЮТСЯ В ДЕКСАМЕТАЗОН (DEXAMETHASONE) 4МГ, ДЕЙСТВУЮЩЕЕ ВЕЩЕСТВО: ДЕКСАМЕТАЗОН (DEXAMETHASONE), ВСПОМОГАТЕЛЬНЫЕ ВЕЩЕСТВА: ЛАКТОЗЫ МОНОГИДРАТ, ЦЕЛЛЮЛОЗА МИКРОКРИСТАЛЛИЧЕСКАЯ, НАТРИЯ КРОСКАРМЕЛЛОЗА, ПОВИДОН, МАГНИЯ СТЕАРАТ, ФАРМАКОЛОГИЧЕСКАЯ ГРУППА: ГЛЮКОКОРТИКОСТЕРОИДЫ, ПРОТИВОАЛЛЕРГИЧЕСКОЕ, ПРОТИВОВОСПАЛИТЕЛЬНОЕ СРЕДСТВО, ЛЕКАРСТВЕННАЯ ФОРМА: ТАБЛЕТКИ БЕЛОГО ЦВЕТА, ФОРМА ВЫПУСКА: 100 ТАБЛЕТОК В БЛИСТЕРАХ, В КАРТОННОЙ УПАКОВКЕ С ИНСТРУКЦИЕЙ, КОД АТХ: H02AB02, СЕРИЯ: 181204, ГОДЕН ДО: 12.2021. ТЕРМОУПАКОВКАХ С СУХИМ ЛЬДОМ MIBE GMBH DEXAMETHASONE ОТСУТСТ. 100020954 ОТСУТСТ. 5</t>
  </si>
  <si>
    <t>MIBE GMBH</t>
  </si>
  <si>
    <t>DEXAMETHASONE</t>
  </si>
  <si>
    <t>ЛЕКАРСТВЕННЫЕ СРЕДСТВА,РАСФАСОВАННЫЕ В УПАКОВКИ ДЛЯ РОЗНИЧНОЙ ПРОДАЖИ,НЕ ЯВЛЯЮТСЯ НАРКОТИЧЕСКИМИ И СИЛЬНОДЕЙСТВУЮЩИМИ ЛЕКАРСТВАМИ,НЕ ПРИМЕНЯЕТСЯ В ВЕТЕРИНАРИИ:: АДЖИСЕПТ (ЛИМОН №24 ) ЮНИЭНЗИМ С МПС (ТАБЛЕТКА БЛИСТЕР П/О №20 ) БОРО ПЛЮС (КРЕМ РОЗОВ./ФИОЛЕТ. (РЕГУЛЯРНЫЙ) 50 МЛ ) БОРО ПЛЮС (РОЗОВЫЙ 25 МЛ ) ГЛАНСИН (КАПСУЛА БЛИСТЕР С МОДИФ. ВЫСВ. 0,4 МГ №90 ) ДЕКСАМЕТАЗОН (Р-Р Д/ИН 4 МГ - 1 МЛ №25 ) ДИКЛО-Ф (ГЛ. КАП. 0,1% 5МЛ ФЛАКОН ) ДОКТОР МОМ (РАСТИТ. ПАСТИЛКИ ОТ КАШЛЯ КЛУБНИЧНЫЕ №20 ) ДОКТОР МОМ (РАСТИТ. ПАСТИЛКИ ОТ КАШЛЯ ЛИМОННЫЕ №20 ) ДОКТОР МОМ (РАСТИТ. ПАСТИЛКИ ОТ КАШЛЯ МАЛИНОВЫЕ №20 ) ИНОКАИН (КАП. ГЛ. 0,4% 5 МЛ ФЛ-КАП) КАЛЧЕК (ТАБЛЕТКА БЛИСТЕР 5 МГ №30 ) КАНДИД (КРЕМ Д/НАРУЖ. ПРИМ. 1% 20 Г ТУБА ИНД.УП) КЕТАНОВ (ТАБЛЕТКА БЛИСТЕР П/ПЛЕН. ОБЛ 10 МГ №100 ) КЕТОРОЛ (Р-Р ДЛЯ В/В И В/М ВВЕД. 30МГ/МЛ 1 МЛ N10 АМПУЛЫ ) КЕТОРОЛ ЭКСПРЕСС (ТАБЛЕТКА БЛИСТЕР ДИСПЕРГ. В ПОЛ. РТА 10 МГ №20 БЛИСТ. ПАЧ/ КАРТ) КЛОТРИМАЗОЛ (КРЕМ 1% 20 Г ТУБА) ЛИВ-52 (ТАБЛЕТКА БЛИСТЕР N100 ФЛ) МОМАТ (МАЗЬ Д/НАРУЖ. ПРИМ. 0,1 % 15 Г ТУБЫ ИНД. УП.) НАЙЗ (ТАБЛЕТКА БЛИСТЕР 100 МГ №20 ) НЕБИЛОНГ (ТАБЛЕТКА БЛИСТЕР 5МГ №30 ) НЕМОЗОЛ (ТАБЛЕТКА БЛИСТЕР П/П/О 400 МГ №1 ) ОМЕЗ (КАПСУЛА БЛИСТЕР 20 МГ N30 ) ПЕНЗИТАЛ (ТАБЛЕТКА БЛИСТЕР П/КИШЕЧНОРАСТВ. ОБЛ. №20 ) РАЗО (ТАБЛЕТКА БЛИСТЕР П/О КИШЕЧ. РАСТВ. 10 МГ №15 ) СЕНАДЕ (ТАБЛЕТКА БЛИСТЕР 13,5 МГ №500 ) СОТРЕТ (КАПСУЛА БЛИСТЕР 20 МГ №30 ) ТЕНОРИК (ТАБЛЕТКА БЛИСТЕР П/ПЛЕН. ОБЛ 50 МГ +12,5 МГ №28 ) ФЕНЮЛЬС (КАПСУЛА БЛИСТЕР №30 ) ХАЙРАБЕЗОЛ (ТАБЛЕТКА БЛИСТЕР П/КИШЕЧНОРАСТВ. ПЛЕН. ОБЛ 20 МГ №30 БЛИСТЕР) ЦИПРОЛЕТ (КАП. ГЛ. 3МГ/МЛ 5МЛ ФЛАКОН ) ЦИПРОЛЕТ (ТАБЛЕТКА БЛИСТЕР П/ПЛЕН. ОБЛ 500 МГ N10 ) БОРО ПЛЮС (ЗЕЛЕНЫЙ 25 МЛ ) АДЖИО ФАРМАЦЕВТИКА ЛТД АДЖИСЕПТ 3 ЕМАМИ /ХИМАНИ БОРО ПЛЮС 12 ЕМАМИ ЛИМИТЕД БОРО ПЛЮС 6 ЕМАМИ ЛИМИТЕД БОРО ПЛЮС 12 ХАЙГЛАНС ЛАБОРАТОРИЗ ГЛАНСИН 2 ЭЛЬФА ЛАБОРАТОРИЗ ДЕКСАМЕТАЗОН 13 СЕНТИСС ФАРМА ПВТ.ЛТД ДИКЛО-Ф 1 ЮНИК ФАРМАСЬЮТИКАЛ ЛАБ. ДОКТОР МОМ 2 ЮНИК ФАРМАСЬЮТИКАЛ ЛАБ. ДОКТОР МОМ 2 ЮНИК ФАРМАСЬЮТИКАЛ ЛАБ. ДОКТОР МОМ 2 СЕНТИСС ФАРМА ЛТД ИНОКАИН 2 ИПКА ЛАБОРАТОРИЗ ЛТД КАЛЧЕК 3 ГЛЕНМАРК ФАРМАСЬЮТИКАЛ КАНДИД 1 САН ФАРМАСЬЮТИКАЛ ИНДАСТРИЗ ЛТД КЕТАНОВ 2 ДР.РЕДДИС ЛАБОРАТОРИЕС ЛТД КЕТОРОЛ 10 ДР.РЕДДИС ЛАБОРАТОРИС ЛТД КЕТОРОЛ ЭКСПРЕСС 30 СЕДЕЙТ ХЭЛСКЭР КЛОТРИМАЗОЛ 32 ХИМАЛАЙЯ ДРАГ КО ЛИВ-52 2 ГЛЕНМАРК ФАРМАСЬЮТИКАЛ МОМАТ 3 ДР.РЕДДИС ЛАБОРАТОРИЕС ЛТД НАЙЗ 40 МИКРО ЛАБС ЛИМИТЕД НЕБИЛОНГ 3 ИПКА ЛАБОРАТОРИЗ ЛТД НЕМОЗОЛ 10 ДР.РЕДДИС ЛАБОРАТОРИС ЛТД ОМЕЗ 20 ШРЕЯ ЛАЙФ САЕНСИЗ ЛТД ПЕНЗИТАЛ 2 ДОКТОР РЕДДИС ЛАБ. РАЗО 1 ЦИПЛА ЛТД СЕНАДЕ 2 САН ФАРМАСЬЮТИКАЛ ИНДАСТРИС ЛТД СОТРЕТ 5 ИПКА ЛАБОРАТОРИЗ ЛТД ТЕНОРИК 30 НАТКО ФАРМА ФЕНЮЛЬС 3 ХАЙГЛАНС ЛАБОРАТОРИЗ ХАЙРАБЕЗОЛ 3 ДР.РЕДДИС ЛАБОРАТОРИЕС ЛТД ЦИПРОЛЕТ 20 ДР.РЕДДИС ЛАБОРАТОРИЕС ЛТД ЦИПРОЛЕТ 50 ЮНИКЕМ ЮНИЭНЗИМ С МПС 5</t>
  </si>
  <si>
    <t>ЛЕКАРСТВЕННЫЕ СРЕДСТВА,РАСФАСОВАННЫЕ В УПАКОВКИ ДЛЯ РОЗНИЧНОЙ ПРОДАЖИ,НЕ ЯВЛЯЮТСЯ НАРКОТИЧЕСКИМИ И СИЛЬНОДЕЙСТВУЮЩИМИ ЛЕКАРСТВАМИ,НЕ ПРИМЕНЯЕТСЯ В ВЕТЕРИНАРИИ:: АДЖИСЕПТ (ЛИМОН №24 ) ЭССЛИВЕР ФОРТЕ (КАПСУЛА БЛИСТЕР №50 КОНТ. УПАК./ПАЧ.КАРТ) БОРО ПЛЮС (ЗЕЛЕНЫЙ 25 МЛ ) БОРО ПЛЮС (РОЗОВЫЙ 20 МЛ ) БРАЛ (ТАБЛЕТКА БЛИСТЕР N100 ) ВОРМИН (ТАБЛЕТКА БЛИСТЕР 100 МГ №24 ) ГЕКСОРАЛ ТАБС КЛАССИК (ТАБЛЕТКА БЛИСТЕР Д/РАСС. АПЕЛЬСИН №16 ) ГЛЕВО (ТАБЛЕТКА БЛИСТЕР П/ПЛЕН. ОБЛ 500 МГ №5 ) ДЕКСАМЕТАЗОН (Р-Р Д/ИН 4 МГ - 1 МЛ №25 ) ДИКЛО-Ф (ГЛ. КАП. 0,1% 5МЛ ФЛАКОН ) ИБУКЛИН (ТАБЛЕТКА БЛИСТЕР П/ПЛЕН. ОБЛ 400 МГ+325 МГ №10 ) КАНДИД (КРЕМ Д/НАРУЖ. ПРИМ. 1% 20 Г ТУБА ИНД.УП) КЕТАНОВ (ТАБЛЕТКА БЛИСТЕР П/ПЛЕН. ОБЛ 10 МГ №100 ) КЕТОРОЛ ЭКСПРЕСС (ТАБЛЕТКА БЛИСТЕР ДИСПЕРГ. В ПОЛ. РТА 10 МГ №20 БЛИСТ. ПАЧ/ КАРТ) КЛОТРИМАЗОЛ (КРЕМ 1% 20 Г ТУБА) МЕТРОГИЛ ДЕНТА (ГЕЛЬ СТОМАТОЛОГИЧЕСКИЙ 20 Г ТУБЫ ИНД. УП.) НАЙЗ (ТАБЛЕТКА БЛИСТЕР 100 МГ №20 ) НИМУЛИД (ГЕЛЬ Д/НАРУЖ.ПРИМ. 1% 30 Г ТУБА) ПАНОКСЕН (ТАБЛЕТКА БЛИСТЕР П/О 50МГ + 500МГ №20 БЛИСТ. ПАЧ/ КАРТ) ПЕНЗИТАЛ (ТАБЛЕТКА БЛИСТЕР П/КИШЕЧНОРАСТВ. ОБЛ. №20 ) РЕВАЛГИН (ТАБЛЕТКА БЛИСТЕР №20 ) РИНИКОЛД ХОТМИКС (ПОР. Д/ПРИГ. Р-РА Д/ПРИЕМА ВНУТРЬ ЛИМОН 5 Г №10 ПАК) РОЗУВАСТАТИН-ВИАЛ (ТАБЛЕТКА БЛИСТЕР П/ПЛЕН. ОБЛ 10 МГ №30 ) ТЕНОРИК (ТАБЛЕТКА БЛИСТЕР П/ПЛЕН. ОБЛ 50 МГ +12,5 МГ №28 ) ТРАВИСИЛ (ТАБЛЕТКА БЛИСТЕР Д/РАСС. АПЕЛЬСИН №16 ) ТРАВИСИЛ (ТАБЛЕТКА БЛИСТЕР Д/РАСС. МЕД №16 ) ТРИГАН-Д (ТАБЛЕТКА БЛИСТЕР N100 ) ФЕНЮЛЬС (КАПСУЛА БЛИСТЕР №30 ) ЦИПРОЛЕТ (КАП. ГЛ. 3МГ/МЛ 5МЛ ФЛАКОН ) ЦИПРОЛЕТ (ТАБЛЕТКА БЛИСТЕР П/ПЛЕН. ОБЛ 500 МГ N10 ) ЦИПРОМЕД (УШ.КАПЛИ 0,3% 10 МЛ ФЛ/КАП. ИНД.УП.) ЦИСТОН (ТАБЛЕТКА БЛИСТЕР N100 ФЛ) ЭКЗИФИН (КРЕМ Д/НАРУЖ. ПРИМ. 1% 10 Г ТУБЫ ИНД. УП.) ЭНАМ (ТАБЛЕТКА БЛИСТЕР 2.5 МГ N20 ) ЭНАМ (ТАБЛЕТКА БЛИСТЕР 20 МГ №20 ) АДЖИСЕПТ (ТАБЛЕТКА БЛИСТЕР Д/РАСС. АПЕЛЬСИН №24 СТРИПЫ) АДЖИО ФАРМАЦЕВТИКА ЛТД АДЖИСЕПТ 8 АДЖИО ФАРМАЦЕВТИКА ЛТД АДЖИСЕПТ 3 ЕМАМИ /ХИМАНИ БОРО ПЛЮС 7 ЕМАМИ /ХИМАНИ БОРО ПЛЮС 9 МИКРО ЛАБС ЛИМИТЕД БРАЛ 8 КАДИЛА ФАРМАСЬЮТИКАЛЗ ЛИМИТЕД ВОРМИН 1 ЮНИК ЛАБОРАТОРИЗ ЛТД ГЕКСОРАЛ ТАБС КЛАССИК 1 ГЛЕНМАРК ФАРМАСЬЮТИКАЛ ГЛЕВО 3 ЭЛЬФА ЛАБОРАТОРИЗ ДЕКСАМЕТАЗОН 10 СЕНТИСС ФАРМА ПВТ.ЛТД ДИКЛО-Ф 1 ДР.РЕДДИС ЛАБОРАТОРИЕС ЛТД ИБУКЛИН 6 ГЛЕНМАРК ФАРМАСЬЮТИКАЛ КАНДИД 1 САН ФАРМАСЬЮТИКАЛ ИНДАСТРИЗ ЛТД КЕТАНОВ 31 ДР.РЕДДИС ЛАБОРАТОРИС ЛТД КЕТОРОЛ ЭКСПРЕСС 42 СЕДЕЙТ ХЭЛСКЭР КЛОТРИМАЗОЛ 6 ЮНИК ФАРМАСЬЮТИКАЛ ЛАБ. МЕТРОГИЛ ДЕНТА 8 ДР.РЕДДИС ЛАБОРАТОРИЕС ЛТД НАЙЗ 7 ПАНАЦЕЯ БИОТЕК НИМУЛИД 2 АНГЛО-ФРЕНЧ ДРАГС ЭНД ИНДАСТРИЗ ПАНОКСЕН 56 ШРЕЯ ЛАЙФ САЕНСИЗ ЛТД ПЕНЗИТАЛ 2 ШРЕЯ ЛАЙФ САЕНСИЗ ЛТД РЕВАЛГИН 2 ШРЕЯ ЛАЙФ САЕНСИЗ ЛТД РИНИКОЛД ХОТМИКС 1 ПРОТЕКХ БИОСИСТЕМС ПВТ-ЛТД РОЗУВАСТАТИН-ВИАЛ 2 ИПКА ЛАБОРАТОРИЗ ЛТД ТЕНОРИК 7 ПЛЕТХИКО ФАРМАСЬЮТИКАЛС ЛТД ТРАВИСИЛ 3 ПЛЕТХИКО ФАРМАСЬЮТИКАЛС ЛТД ТРАВИСИЛ 2 КАДИЛА ФАРМАСЬЮТИКАЛЗ ЛИМИТЕД ТРИГАН-Д 11 НАТКО ФАРМА ФЕНЮЛЬС 1 ДР.РЕДДИС ЛАБОРАТОРИЕС ЛТД ЦИПРОЛЕТ 10 ДР.РЕДДИС ЛАБОРАТОРИЕС ЛТД ЦИПРОЛЕТ 28 СЕНТИСС ФАРМА ПВТ.ЛТД ЦИПРОМЕД 3 ХИМАЛАЙЯ ДРАГ КО ЦИСТОН 9 ДР.РЕДДИС ЛАБОРАТОРИС ЛТД ЭКЗИФИН 4 ДР.РЕДДИС ЛАБОРАТОРИЕС ЛТД ЭНАМ 6 ДР.РЕДДИС ЛАБОРАТОРИС ЛТД ЭНАМ 5 НАБРОС ФАРМА ПВТ ЛТД ЭССЛИВЕР ФОРТЕ 2</t>
  </si>
  <si>
    <t>744000, город АШГАБАД, улица ЩОРСА, 35</t>
  </si>
  <si>
    <t>ЛЕКАРСТВЕННЫЕ СРЕДСТВА,РАСФАСОВАННЫЕ В УПАКОВКИ ДЛЯ РОЗНИЧНОЙ ПРОДАЖИ,НЕ ЯВЛЯЮТСЯ НАРКОТИЧЕСКИМИ И СИЛЬНОДЕЙСТВУЮЩИМИ ЛЕКАРСТВАМИ,НЕ ПРИМЕНЯЕТСЯ В ВЕТЕРИНАРИИ:: ДЕКСАМЕТАЗОН (Р-Р Д/ИН 4 МГ - 1 МЛ №25 ) СОТРЕТ (КАПСУЛА БЛИСТЕР 20 МГ №30 ) РОЗУВАСТАТИН-ВИАЛ (ТАБЛЕТКА БЛИСТЕР П/ПЛЕН. ОБЛ 10 МГ №30 ) НОВИГАН (ТАБЛЕТКА БЛИСТЕР П/ПЛЕН. ОБЛ №20 ) ЭЛЬФА ЛАБОРАТОРИЗ ДЕКСАМЕТАЗОН 2 ДР.РЕДДИС ЛАБОРАТОРИЕС ЛТД НОВИГАН 3 ПРОТЕКХ БИОСИСТЕМС ПВТ-ЛТД ВИАЛ 5 САН ФАРМАСЬЮТИКАЛ ИНДАСТРИС ЛТД СОТРЕТ 2</t>
  </si>
  <si>
    <t>ЛЕКАРСТВЕННЫЕ СРЕДСТВА,РАСФАСОВАННЫЕ В УПАКОВКИ ДЛЯ РОЗНИЧНОЙ ПРОДАЖИ,НЕ ЯВЛЯЮТСЯ НАРКОТИЧЕСКИМИ И СИЛЬНОДЕЙСТВУЮЩИМИ ЛЕКАРСТВАМИ,НЕ ПРИМЕНЯЕТСЯ В ВЕТЕРИНАРИИ:: ЛИДОКАИН ВИАЛ (СПРЕЙ МЕСТН. ПРИМ 10% 38Г ) ДЕКСАМЕТАЗОН-ВИАЛ (Р-Р ДЛЯ В/В, В/М,В/СОСУД. ВВЕД 4 МГ - 1 МЛ №25 ) СИЭСПИСИ ОУИ ФАРМАСЬЮТИКАЛ КО ВИАЛ 10 ЦЗЭВИМ ФАРМАСЬЮТИКАЛ ВИАЛ 3</t>
  </si>
  <si>
    <t>9701145988</t>
  </si>
  <si>
    <t>ООО "МЕДИПАЛ"</t>
  </si>
  <si>
    <t>ООО "GRUZLEK"</t>
  </si>
  <si>
    <t>100074, город ТАШКЕНТ, улица ФАРГОНА ЙУЛИ, 39</t>
  </si>
  <si>
    <t>744000, БЕРКАРАРЛЫК ЭТРАП, город АШГАБАТ, улица ТАЧМАММЕТА СУХАНГУЛЫЕВА, 35</t>
  </si>
  <si>
    <t>ГУП МЕДИЦИНСКАЯ ТЕХНИКА И ФАРМАЦИЯ ТАТАРСТАНА</t>
  </si>
  <si>
    <t>АО ИИХР</t>
  </si>
  <si>
    <t>ЛЕКАРСТВЕННЫЕ СРЕДСТВА ДЛЯ РОЗНИЧНОЙ ПРОДАЖИ: АВИФАВИР ТАБ П.П.О.200 МГ УП. КОНТУРН. ЯЧ.10 ПАЧ. КАРТОН.4 - 400 ШТ ЭТИЛ СПИРТА НЕ СОДЕРЖИТ, НЕ ДЛЯ ВЕТЕРИНАРИИ</t>
  </si>
  <si>
    <t>ИССЛЕДОВАТЕЛЬСКИЙ ИНСТИТУТ ХИМИЧЕСКОГО РАЗНООБРАЗИЯ (АО ИИХР)</t>
  </si>
  <si>
    <t>АВИФАВИР</t>
  </si>
  <si>
    <t>город ДОНЕЦК, БУЛЬВАР ШЕВЧЕНКО, дом 100</t>
  </si>
  <si>
    <t>83023, город ДОНЕЦК, ПР. ПАВШИХ КОММУНАРОВ, 95-Б</t>
  </si>
  <si>
    <t>ЛЕКАРСТВЕННЫЕ СРЕДСТВА (КРОМЕ ТОВАРОВ ТОВАРНОЙ ПОЗИЦИИ 3002, 3005 ИЛИ 3006), РАСФАСОВАННЫЕ В ФОРМЫ ИЛИ УПАКОВКИ ДЛЯ РОЗНИЧНОЙ ПРОДАЖИ:</t>
  </si>
  <si>
    <t>ООО "ТЕХНОЛОГИЯ ЛЕКАРСТВ"</t>
  </si>
  <si>
    <t>КОРОНАВИР</t>
  </si>
  <si>
    <t>АРЕПЛИВИР</t>
  </si>
  <si>
    <t>ЛЕКАРСТВЕННЫЕ СРЕДСТВА ДЕКСАМЕТАЗОН-КРКА ТАБЛЕТКИ 0.5 МГ N10 УПАКОВКИ ЯЧЕЙКОВЫЕ КОНТУРНЫЕ КОРТИКОСТЕРОИДНЫЙ ГАРМОН, ПРОТИВОВОСПАЛИТЕЛЬНОЕ, ПРОТИВОАЛЛЕРГИЧЕСКОЕ, ПРОТИВОЗУДНОЕ СРЕДСТВО. (УПАКОВКА ЯЧЕЙКОВАЯ КОНТУРНАЯ / ПАЧКА КАРТОННАЯ) (7 ПАЧКА КАРТОНН</t>
  </si>
  <si>
    <t>ЛЕКАРСТВЕННЫЕ СРЕДСТВА (НЕ ДЛЯ РОЗНИЧНОЙ ПРОДАЖИ, БЕЗ ИНДИВИДУАЛЬНОЙ УПАКОВКИ, ИН БАЛК, ШТРИХ-КОД ОТСУТСТВУЕТ,БЕЗ ПОТРЕБИТЕЛЬСКОЙ УПАКОВКИ, БЕЗ КОМПЛЕКТНОСТИ) - ДЕКСАМЕТАЗОН (ДЕКСАМЕТАЗОН) РАСТВОР ДЛЯ ИНЪЕКЦИЙ 4МГ/МЛ АМПУЛА 1 МЛ БЛИСТЕР № 5 - 365120</t>
  </si>
  <si>
    <t>ЛЕКАРСТВЕННЫЕ СРЕДСТВА (НЕ ДЛЯ РОЗНИЧНОЙ ПРОДАЖИ, БЕЗ ИНДИВИДУАЛЬНОЙ УПАКОВКИ, ИН БАЛК, ШТРИХ-КОД ОТСУТСТВУЕТ,БЕЗ ПОТРЕБИТЕЛЬСКОЙ УПАКОВКИ, БЕЗ КОМПЛЕКТНОСТИ) - ДЕКСАМЕТАЗОН (ДЕКСАМЕТАЗОН) РАСТВОР ДЛЯ ИНЪЕКЦИЙ 4МГ/МЛ АМПУЛА 1 МЛ БЛИСТЕР № 5 - 363665</t>
  </si>
  <si>
    <t>ЛЕКАРСТВЕННОЕ СРЕДСТВО ДЛЯ РОЗНИЧНОЙ ПРОДАЖИ,СОДЕРЖАЩИЕ ГОРМОНЫ (ЖНВЛП): ДЕКСАМЕТАЗОН-KPKA (ДЕКСАМЕТАЗОН) ТАБЛЕТКИ, 0.5 МГ (БЛИСТЕР) 10 Х 1 (ПАЧКА КАРТОННАЯ)-49919 УП., СЕРИЯ J77067 ГОДЕН ДО 12.2023, ВЕС БРУТТО С ПАЛЛЕТАМИ 1136.807 КГ</t>
  </si>
  <si>
    <t>ЛЕКАРСТВЕННОЕ СРЕДСТВО ДЛЯ РОЗНИЧНОЙ ПРОДАЖИ,СОДЕРЖАЩИЕ ГОРМОНЫ (ЖНВЛП): ДЕКСАМЕТАЗОН-KPKA (ДЕКСАМЕТАЗОН) ТАБЛЕТКИ, 0.5 МГ (БЛИСТЕР) 10 Х 1 (ПАЧКА КАРТОННАЯ)-98918 УП., СЕРИЯ J77066, J77068 ГОДЕН ДО 12.2023, ВЕС БРУТТО С ПАЛЛЕТАМИ 2257.934 КГ</t>
  </si>
  <si>
    <t>ЛЕКАРСТВЕННЫЕ СРЕДСТВА (НЕ ДЛЯ РОЗНИЧНОЙ ПРОДАЖИ, БЕЗ ИНДИВИДУАЛЬНОЙ УПАКОВКИ, ИН БАЛК, ШТРИХ-КОД ОТСУТСТВУЕТ,БЕЗ ПОТРЕБИТЕЛЬСКОЙ УПАКОВКИ, БЕЗ КОМПЛЕКТНОСТИ) - ДЕКСАМЕТАЗОН (ДЕКСАМЕТАЗОН) РАСТВОР ДЛЯ ИНЪЕКЦИЙ 4МГ/МЛ АМПУЛА 1 МЛ БЛИСТЕР № 5 - 361995</t>
  </si>
  <si>
    <t>ДЕКЛАРАЦИЯ</t>
  </si>
  <si>
    <t>АВИФАВИР, ТАБЛЕТКИ ПОКРЫТЫЕ ПЛЕНОЧНОЙ ОБОЛОЧКОЙ, 200 МГ СОСТАВ: ФАВИПИРАВИР 200.00 МГ, ВСПОМОГАТЕЛЬНЫЕ ВЕЩЕСТВА (ЦЕЛЛЮЛОЗА МИКРОКРИСТАЛЛИЧЕСКАЯ 102, КРОСКАРМЕЛЛОЗА НАТРИЯ, ПОВИДОН К-30, МАГНИЯ СТЕАРАТ, КРЕМНИЯ ДИОКСИД КОЛЛОИДНЫЙ, ПЛЕНОЧНАЯ ОБОЛО</t>
  </si>
  <si>
    <t>Категория</t>
  </si>
  <si>
    <t>Подгруппа</t>
  </si>
  <si>
    <t>ТАБЛЕТКИ</t>
  </si>
  <si>
    <t>АМПУЛЫ</t>
  </si>
  <si>
    <t>КОЛ-ВО, УП.</t>
  </si>
  <si>
    <t>ООО ЭЛЛАРА</t>
  </si>
  <si>
    <t>Группа</t>
  </si>
  <si>
    <t>№25</t>
  </si>
  <si>
    <t>№10</t>
  </si>
  <si>
    <t>№50</t>
  </si>
  <si>
    <t>№100</t>
  </si>
  <si>
    <t>№20</t>
  </si>
  <si>
    <t>№40</t>
  </si>
  <si>
    <t>ООО ФАРМАЦЕВТИЧЕСКАЯ КОМПАНИЯ ЗДОРОВЬЕ</t>
  </si>
  <si>
    <t>Я_ПРОЧИЕ</t>
  </si>
  <si>
    <t>ПРОИЗВОДИТЕЛЬ_итог</t>
  </si>
  <si>
    <t>Статистическая стоимость1</t>
  </si>
  <si>
    <t>Страна происхождения</t>
  </si>
  <si>
    <t>УЗБЕКИСТАН</t>
  </si>
  <si>
    <t>БЕЛАРУСЬ</t>
  </si>
  <si>
    <t>УКРАИНА</t>
  </si>
  <si>
    <t>АБХАЗИЯ</t>
  </si>
  <si>
    <t>ИНДИЯ</t>
  </si>
  <si>
    <t>СЛОВЕНИЯ</t>
  </si>
  <si>
    <t>КИТАЙ</t>
  </si>
  <si>
    <t>МОНГОЛИЯ</t>
  </si>
  <si>
    <t>КОРЕЯ (КНДР)</t>
  </si>
  <si>
    <t>ЛИТВА</t>
  </si>
  <si>
    <t>ТАДЖИКИСТАН</t>
  </si>
  <si>
    <t>МОЛДОВА</t>
  </si>
  <si>
    <t>ГЕРМАНИЯ</t>
  </si>
  <si>
    <t>ТУРКМЕНИСТАН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</si>
</sst>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 x14ac:knownFonts="1">
    <font>
      <sz val="12"/>
      <name val="Calibri"/>
      <family val="2"/>
      <charset val="1"/>
    </font>
    <font>
      <b/>
      <sz val="14"/>
      <name val="Calibri"/>
      <family val="2"/>
      <charset val="1"/>
    </font>
    <font>
      <b/>
      <sz val="12"/>
      <name val="Calibri"/>
      <family val="2"/>
      <charset val="204"/>
    </font>
    <font>
      <b/>
      <sz val="10"/>
      <color indexed="8"/>
      <name val="Arial Cyr"/>
      <charset val="204"/>
    </font>
    <font>
      <b/>
      <sz val="14"/>
      <name val="Calibri"/>
      <family val="2"/>
      <charset val="204"/>
    </font>
  </fonts>
  <fills count="6">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FF0000"/>
        <bgColor indexed="64"/>
      </patternFill>
    </fill>
    <fill>
      <patternFill patternType="solid">
        <fgColor rgb="FF00B050"/>
        <bgColor indexed="64"/>
      </patternFill>
    </fill>
  </fills>
  <borders count="1">
    <border>
      <left/>
      <right/>
      <top/>
      <bottom/>
      <diagonal/>
    </border>
  </borders>
  <cellStyleXfs count="1">
    <xf numFmtId="0" fontId="0" fillId="0" borderId="0"/>
  </cellStyleXfs>
  <cellXfs count="13">
    <xf numFmtId="0" fontId="0" fillId="0" borderId="0" xfId="0"/>
    <xf numFmtId="0" fontId="1" fillId="0" borderId="0" xfId="0" applyFont="1"/>
    <xf numFmtId="0" fontId="2" fillId="2" borderId="0" xfId="0" applyFont="1" applyFill="1"/>
    <xf numFmtId="0" fontId="1" fillId="3" borderId="0" xfId="0" applyFont="1" applyFill="1"/>
    <xf numFmtId="0" fontId="4" fillId="4" borderId="0" xfId="0" applyFont="1" applyFill="1"/>
    <xf numFmtId="0" fontId="3" fillId="5" borderId="0" xfId="0" applyFont="1" applyFill="1" applyBorder="1" applyAlignment="1">
      <alignment horizontal="left"/>
    </xf>
    <xf numFmtId="0" fontId="1" fillId="5" borderId="0" xfId="0" applyFont="1" applyFill="1"/>
    <xf numFmtId="0" fontId="1" fillId="4" borderId="0" xfId="0" applyFont="1" applyFill="1"/>
    <xf numFmtId="0" fontId="0" fillId="0" borderId="0" xfId="0" applyFill="1"/>
    <xf numFmtId="164" fontId="0" fillId="0" borderId="0" xfId="0" applyNumberFormat="1" applyFill="1"/>
    <xf numFmtId="0" fontId="0" fillId="0" borderId="0" xfId="0" applyNumberFormat="1" applyFill="1"/>
    <xf numFmtId="4" fontId="0" fillId="0" borderId="0" xfId="0" applyNumberFormat="1" applyFill="1"/>
    <xf numFmtId="0" fontId="0" fillId="0" borderId="0" xfId="0" applyFill="1" applyAlignment="1">
      <alignment horizontal="left"/>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65"/>
  <sheetViews>
    <sheetView tabSelected="1" topLeftCell="L1" zoomScale="70" zoomScaleNormal="70" workbookViewId="0">
      <pane ySplit="1" topLeftCell="A2" activePane="bottomLeft" state="frozen"/>
      <selection pane="bottomLeft" activeCell="V10" sqref="V10"/>
    </sheetView>
  </sheetViews>
  <sheetFormatPr defaultRowHeight="15.75" x14ac:dyDescent="0.25"/>
  <cols>
    <col min="1" max="1" width="6.75" customWidth="1"/>
    <col min="2" max="13" width="11.375" customWidth="1"/>
    <col min="14" max="14" width="5.625" customWidth="1"/>
    <col min="15" max="15" width="87.375" customWidth="1"/>
    <col min="16" max="16" width="5.625" customWidth="1"/>
    <col min="17" max="17" width="15.75" customWidth="1"/>
    <col min="18" max="18" width="13.375" customWidth="1"/>
    <col min="19" max="19" width="9.25" customWidth="1"/>
    <col min="20" max="22" width="16.125" customWidth="1"/>
    <col min="23" max="23" width="11.75" customWidth="1"/>
    <col min="24" max="24" width="12.875" customWidth="1"/>
    <col min="25" max="28" width="11.75" customWidth="1"/>
  </cols>
  <sheetData>
    <row r="1" spans="1:28" ht="24" customHeight="1" x14ac:dyDescent="0.3">
      <c r="A1" s="2" t="s">
        <v>436</v>
      </c>
      <c r="B1" s="1" t="s">
        <v>0</v>
      </c>
      <c r="C1" s="1" t="s">
        <v>1</v>
      </c>
      <c r="D1" s="1" t="s">
        <v>2</v>
      </c>
      <c r="E1" s="1" t="s">
        <v>3</v>
      </c>
      <c r="F1" s="1" t="s">
        <v>4</v>
      </c>
      <c r="G1" s="1" t="s">
        <v>5</v>
      </c>
      <c r="H1" s="1" t="s">
        <v>6</v>
      </c>
      <c r="I1" s="1" t="s">
        <v>7</v>
      </c>
      <c r="J1" s="1" t="s">
        <v>8</v>
      </c>
      <c r="K1" s="1" t="s">
        <v>9</v>
      </c>
      <c r="L1" s="6" t="s">
        <v>508</v>
      </c>
      <c r="M1" s="6" t="s">
        <v>10</v>
      </c>
      <c r="N1" s="1" t="s">
        <v>11</v>
      </c>
      <c r="O1" s="3" t="s">
        <v>489</v>
      </c>
      <c r="P1" t="s">
        <v>201</v>
      </c>
      <c r="Q1" s="5" t="s">
        <v>491</v>
      </c>
      <c r="R1" s="5" t="s">
        <v>497</v>
      </c>
      <c r="S1" s="5" t="s">
        <v>492</v>
      </c>
      <c r="T1" s="1" t="s">
        <v>12</v>
      </c>
      <c r="U1" s="6" t="s">
        <v>506</v>
      </c>
      <c r="V1" s="1" t="s">
        <v>13</v>
      </c>
      <c r="W1" s="1" t="s">
        <v>14</v>
      </c>
      <c r="X1" s="1" t="s">
        <v>15</v>
      </c>
      <c r="Y1" s="1" t="s">
        <v>16</v>
      </c>
      <c r="Z1" s="7" t="s">
        <v>495</v>
      </c>
      <c r="AA1" s="4" t="s">
        <v>17</v>
      </c>
      <c r="AB1" s="4" t="s">
        <v>507</v>
      </c>
    </row>
    <row r="2" spans="1:28" s="8" customFormat="1" ht="18" customHeight="1" x14ac:dyDescent="0.25">
      <c r="A2" s="8">
        <v>502</v>
      </c>
      <c r="B2" s="8" t="s">
        <v>18</v>
      </c>
      <c r="C2" s="9">
        <v>43843</v>
      </c>
      <c r="D2" s="8" t="s">
        <v>19</v>
      </c>
      <c r="E2" s="8" t="s">
        <v>25</v>
      </c>
      <c r="F2" s="8" t="s">
        <v>26</v>
      </c>
      <c r="G2" s="8" t="s">
        <v>35</v>
      </c>
      <c r="I2" s="8" t="s">
        <v>36</v>
      </c>
      <c r="J2" s="8" t="s">
        <v>37</v>
      </c>
      <c r="K2" s="8" t="s">
        <v>20</v>
      </c>
      <c r="L2" s="8" t="s">
        <v>511</v>
      </c>
      <c r="M2" s="8" t="s">
        <v>511</v>
      </c>
      <c r="N2" s="8" t="s">
        <v>22</v>
      </c>
      <c r="O2" s="8" t="s">
        <v>230</v>
      </c>
      <c r="P2" s="8">
        <f>IF(ISERROR(FIND(P$1,O2,1)),0,1)</f>
        <v>0</v>
      </c>
      <c r="Q2" s="8" t="s">
        <v>223</v>
      </c>
      <c r="R2" s="8" t="s">
        <v>493</v>
      </c>
      <c r="S2" s="8" t="s">
        <v>499</v>
      </c>
      <c r="T2" s="8" t="s">
        <v>231</v>
      </c>
      <c r="U2" s="8" t="s">
        <v>504</v>
      </c>
      <c r="V2" s="8" t="s">
        <v>232</v>
      </c>
      <c r="W2" s="8" t="s">
        <v>18</v>
      </c>
      <c r="X2" s="10">
        <v>3004320009</v>
      </c>
      <c r="Y2" s="11">
        <v>4.13</v>
      </c>
      <c r="Z2" s="11">
        <f>ROUNDUP(AA2/0.0095,0)</f>
        <v>400</v>
      </c>
      <c r="AA2" s="11">
        <v>3.8</v>
      </c>
      <c r="AB2" s="11">
        <v>137.27000000000001</v>
      </c>
    </row>
    <row r="3" spans="1:28" s="8" customFormat="1" ht="18" customHeight="1" x14ac:dyDescent="0.25">
      <c r="A3" s="8">
        <v>869</v>
      </c>
      <c r="B3" s="8" t="s">
        <v>18</v>
      </c>
      <c r="C3" s="9">
        <v>43843</v>
      </c>
      <c r="D3" s="8" t="s">
        <v>19</v>
      </c>
      <c r="E3" s="8" t="s">
        <v>137</v>
      </c>
      <c r="F3" s="8" t="s">
        <v>138</v>
      </c>
      <c r="G3" s="8" t="s">
        <v>139</v>
      </c>
      <c r="I3" s="8" t="s">
        <v>74</v>
      </c>
      <c r="J3" s="8" t="s">
        <v>75</v>
      </c>
      <c r="K3" s="8" t="s">
        <v>20</v>
      </c>
      <c r="L3" s="8" t="s">
        <v>511</v>
      </c>
      <c r="M3" s="8" t="s">
        <v>512</v>
      </c>
      <c r="N3" s="8" t="s">
        <v>29</v>
      </c>
      <c r="O3" s="8" t="s">
        <v>354</v>
      </c>
      <c r="P3" s="8">
        <f>IF(ISERROR(FIND(P$1,O3,1)),0,1)</f>
        <v>0</v>
      </c>
      <c r="Q3" s="8" t="s">
        <v>223</v>
      </c>
      <c r="R3" s="8" t="s">
        <v>493</v>
      </c>
      <c r="S3" s="8" t="s">
        <v>499</v>
      </c>
      <c r="T3" s="8" t="s">
        <v>341</v>
      </c>
      <c r="U3" s="8" t="s">
        <v>504</v>
      </c>
      <c r="V3" s="8" t="s">
        <v>223</v>
      </c>
      <c r="W3" s="8" t="s">
        <v>18</v>
      </c>
      <c r="X3" s="10">
        <v>3004900002</v>
      </c>
      <c r="Y3" s="11">
        <v>0.90800000000000003</v>
      </c>
      <c r="Z3" s="11">
        <f>ROUNDUP(AA3/0.0095,0)</f>
        <v>71</v>
      </c>
      <c r="AA3" s="11">
        <v>0.66800000000000004</v>
      </c>
      <c r="AB3" s="11">
        <v>40.64</v>
      </c>
    </row>
    <row r="4" spans="1:28" s="8" customFormat="1" ht="18" customHeight="1" x14ac:dyDescent="0.25">
      <c r="A4" s="8">
        <v>1213</v>
      </c>
      <c r="B4" s="8" t="s">
        <v>18</v>
      </c>
      <c r="C4" s="9">
        <v>43845</v>
      </c>
      <c r="D4" s="8" t="s">
        <v>19</v>
      </c>
      <c r="E4" s="8" t="s">
        <v>25</v>
      </c>
      <c r="F4" s="8" t="s">
        <v>26</v>
      </c>
      <c r="G4" s="8" t="s">
        <v>35</v>
      </c>
      <c r="I4" s="8" t="s">
        <v>42</v>
      </c>
      <c r="J4" s="8" t="s">
        <v>43</v>
      </c>
      <c r="K4" s="8" t="s">
        <v>20</v>
      </c>
      <c r="L4" s="8" t="s">
        <v>440</v>
      </c>
      <c r="M4" s="8" t="s">
        <v>509</v>
      </c>
      <c r="N4" s="8" t="s">
        <v>29</v>
      </c>
      <c r="O4" s="8" t="s">
        <v>233</v>
      </c>
      <c r="P4" s="8">
        <f>IF(ISERROR(FIND(P$1,O4,1)),0,1)</f>
        <v>0</v>
      </c>
      <c r="Q4" s="8" t="s">
        <v>223</v>
      </c>
      <c r="R4" s="8" t="s">
        <v>494</v>
      </c>
      <c r="S4" s="8" t="s">
        <v>499</v>
      </c>
      <c r="T4" s="8" t="s">
        <v>227</v>
      </c>
      <c r="U4" s="8" t="s">
        <v>243</v>
      </c>
      <c r="V4" s="8" t="s">
        <v>228</v>
      </c>
      <c r="W4" s="8" t="s">
        <v>18</v>
      </c>
      <c r="X4" s="10">
        <v>3004320009</v>
      </c>
      <c r="Y4" s="11">
        <v>615.96</v>
      </c>
      <c r="Z4" s="11">
        <f>ROUNDUP(AA4/0.09,0)</f>
        <v>6502</v>
      </c>
      <c r="AA4" s="11">
        <v>585.16</v>
      </c>
      <c r="AB4" s="11">
        <v>5254.24</v>
      </c>
    </row>
    <row r="5" spans="1:28" s="8" customFormat="1" ht="18" customHeight="1" x14ac:dyDescent="0.25">
      <c r="A5" s="8">
        <v>1781</v>
      </c>
      <c r="B5" s="8" t="s">
        <v>18</v>
      </c>
      <c r="C5" s="9">
        <v>43846</v>
      </c>
      <c r="D5" s="8" t="s">
        <v>19</v>
      </c>
      <c r="E5" s="8" t="s">
        <v>137</v>
      </c>
      <c r="F5" s="8" t="s">
        <v>138</v>
      </c>
      <c r="G5" s="8" t="s">
        <v>139</v>
      </c>
      <c r="I5" s="8" t="s">
        <v>146</v>
      </c>
      <c r="J5" s="8" t="s">
        <v>147</v>
      </c>
      <c r="K5" s="8" t="s">
        <v>20</v>
      </c>
      <c r="L5" s="8" t="s">
        <v>511</v>
      </c>
      <c r="M5" s="8" t="s">
        <v>512</v>
      </c>
      <c r="N5" s="8" t="s">
        <v>29</v>
      </c>
      <c r="O5" s="8" t="s">
        <v>357</v>
      </c>
      <c r="P5" s="8">
        <f>IF(ISERROR(FIND(P$1,O5,1)),0,1)</f>
        <v>0</v>
      </c>
      <c r="Q5" s="8" t="s">
        <v>223</v>
      </c>
      <c r="R5" s="8" t="s">
        <v>493</v>
      </c>
      <c r="S5" s="8" t="s">
        <v>499</v>
      </c>
      <c r="T5" s="8" t="s">
        <v>358</v>
      </c>
      <c r="U5" s="8" t="s">
        <v>504</v>
      </c>
      <c r="V5" s="8" t="s">
        <v>359</v>
      </c>
      <c r="W5" s="8" t="s">
        <v>18</v>
      </c>
      <c r="X5" s="10">
        <v>3004900002</v>
      </c>
      <c r="Y5" s="11">
        <v>4.45</v>
      </c>
      <c r="Z5" s="11">
        <f>ROUNDUP(AA5/0.0095,0)</f>
        <v>406</v>
      </c>
      <c r="AA5" s="11">
        <v>3.85</v>
      </c>
      <c r="AB5" s="11">
        <v>75.540000000000006</v>
      </c>
    </row>
    <row r="6" spans="1:28" s="8" customFormat="1" ht="18" customHeight="1" x14ac:dyDescent="0.25">
      <c r="A6" s="8">
        <v>1911</v>
      </c>
      <c r="B6" s="8" t="s">
        <v>18</v>
      </c>
      <c r="C6" s="9">
        <v>43846</v>
      </c>
      <c r="D6" s="8" t="s">
        <v>19</v>
      </c>
      <c r="E6" s="8" t="s">
        <v>137</v>
      </c>
      <c r="F6" s="8" t="s">
        <v>138</v>
      </c>
      <c r="G6" s="8" t="s">
        <v>139</v>
      </c>
      <c r="I6" s="8" t="s">
        <v>85</v>
      </c>
      <c r="J6" s="8" t="s">
        <v>148</v>
      </c>
      <c r="K6" s="8" t="s">
        <v>20</v>
      </c>
      <c r="L6" s="8" t="s">
        <v>511</v>
      </c>
      <c r="M6" s="8" t="s">
        <v>511</v>
      </c>
      <c r="N6" s="8" t="s">
        <v>22</v>
      </c>
      <c r="O6" s="8" t="s">
        <v>361</v>
      </c>
      <c r="P6" s="8">
        <f>IF(ISERROR(FIND(P$1,O6,1)),0,1)</f>
        <v>0</v>
      </c>
      <c r="Q6" s="8" t="s">
        <v>223</v>
      </c>
      <c r="R6" s="8" t="s">
        <v>493</v>
      </c>
      <c r="S6" s="8" t="s">
        <v>499</v>
      </c>
      <c r="T6" s="8" t="s">
        <v>358</v>
      </c>
      <c r="U6" s="8" t="s">
        <v>504</v>
      </c>
      <c r="V6" s="8" t="s">
        <v>359</v>
      </c>
      <c r="W6" s="8" t="s">
        <v>18</v>
      </c>
      <c r="X6" s="10">
        <v>3004900002</v>
      </c>
      <c r="Y6" s="11">
        <v>62.47</v>
      </c>
      <c r="Z6" s="11">
        <f>ROUNDUP(AA6/0.0095,0)</f>
        <v>6545</v>
      </c>
      <c r="AA6" s="11">
        <v>62.17</v>
      </c>
      <c r="AB6" s="11">
        <v>1447.05</v>
      </c>
    </row>
    <row r="7" spans="1:28" s="8" customFormat="1" ht="18" customHeight="1" x14ac:dyDescent="0.25">
      <c r="A7" s="8">
        <v>2356</v>
      </c>
      <c r="B7" s="8" t="s">
        <v>18</v>
      </c>
      <c r="C7" s="9">
        <v>43847</v>
      </c>
      <c r="D7" s="8" t="s">
        <v>19</v>
      </c>
      <c r="E7" s="8" t="s">
        <v>137</v>
      </c>
      <c r="F7" s="8" t="s">
        <v>138</v>
      </c>
      <c r="G7" s="8" t="s">
        <v>139</v>
      </c>
      <c r="I7" s="8" t="s">
        <v>112</v>
      </c>
      <c r="J7" s="8" t="s">
        <v>145</v>
      </c>
      <c r="K7" s="8" t="s">
        <v>20</v>
      </c>
      <c r="L7" s="8" t="s">
        <v>511</v>
      </c>
      <c r="M7" s="8" t="s">
        <v>511</v>
      </c>
      <c r="N7" s="8" t="s">
        <v>22</v>
      </c>
      <c r="O7" s="8" t="s">
        <v>362</v>
      </c>
      <c r="P7" s="8">
        <f>IF(ISERROR(FIND(P$1,O7,1)),0,1)</f>
        <v>0</v>
      </c>
      <c r="Q7" s="8" t="s">
        <v>223</v>
      </c>
      <c r="R7" s="8" t="s">
        <v>493</v>
      </c>
      <c r="S7" s="8" t="s">
        <v>499</v>
      </c>
      <c r="T7" s="8" t="s">
        <v>242</v>
      </c>
      <c r="U7" s="8" t="s">
        <v>504</v>
      </c>
      <c r="V7" s="8" t="s">
        <v>355</v>
      </c>
      <c r="W7" s="8" t="s">
        <v>18</v>
      </c>
      <c r="X7" s="10">
        <v>3004900002</v>
      </c>
      <c r="Y7" s="11">
        <v>11.343</v>
      </c>
      <c r="Z7" s="11">
        <f>ROUNDUP(AA7/0.046,0)</f>
        <v>242</v>
      </c>
      <c r="AA7" s="11">
        <v>11.103</v>
      </c>
      <c r="AB7" s="11">
        <v>513.79</v>
      </c>
    </row>
    <row r="8" spans="1:28" s="8" customFormat="1" ht="18" customHeight="1" x14ac:dyDescent="0.25">
      <c r="A8" s="8">
        <v>3293</v>
      </c>
      <c r="B8" s="8" t="s">
        <v>18</v>
      </c>
      <c r="C8" s="9">
        <v>43850</v>
      </c>
      <c r="D8" s="8" t="s">
        <v>19</v>
      </c>
      <c r="E8" s="8" t="s">
        <v>186</v>
      </c>
      <c r="F8" s="8" t="s">
        <v>187</v>
      </c>
      <c r="G8" s="8" t="s">
        <v>188</v>
      </c>
      <c r="I8" s="8" t="s">
        <v>112</v>
      </c>
      <c r="J8" s="8" t="s">
        <v>189</v>
      </c>
      <c r="K8" s="8" t="s">
        <v>20</v>
      </c>
      <c r="L8" s="8" t="s">
        <v>511</v>
      </c>
      <c r="M8" s="8" t="s">
        <v>511</v>
      </c>
      <c r="N8" s="8" t="s">
        <v>22</v>
      </c>
      <c r="O8" s="8" t="s">
        <v>363</v>
      </c>
      <c r="P8" s="8">
        <f>IF(ISERROR(FIND(P$1,O8,1)),0,1)</f>
        <v>0</v>
      </c>
      <c r="Q8" s="8" t="s">
        <v>223</v>
      </c>
      <c r="R8" s="8" t="s">
        <v>493</v>
      </c>
      <c r="S8" s="8" t="s">
        <v>499</v>
      </c>
      <c r="T8" s="8" t="s">
        <v>231</v>
      </c>
      <c r="U8" s="8" t="s">
        <v>504</v>
      </c>
      <c r="V8" s="8" t="s">
        <v>359</v>
      </c>
      <c r="W8" s="8" t="s">
        <v>18</v>
      </c>
      <c r="X8" s="10">
        <v>3004900002</v>
      </c>
      <c r="Y8" s="11">
        <v>328.61</v>
      </c>
      <c r="Z8" s="11">
        <v>320</v>
      </c>
      <c r="AA8" s="11">
        <v>307.5</v>
      </c>
      <c r="AB8" s="11">
        <v>4477.95</v>
      </c>
    </row>
    <row r="9" spans="1:28" s="8" customFormat="1" ht="18" customHeight="1" x14ac:dyDescent="0.25">
      <c r="A9" s="8">
        <v>3317</v>
      </c>
      <c r="B9" s="8" t="s">
        <v>18</v>
      </c>
      <c r="C9" s="9">
        <v>43850</v>
      </c>
      <c r="D9" s="8" t="s">
        <v>19</v>
      </c>
      <c r="E9" s="8" t="s">
        <v>186</v>
      </c>
      <c r="F9" s="8" t="s">
        <v>187</v>
      </c>
      <c r="G9" s="8" t="s">
        <v>188</v>
      </c>
      <c r="I9" s="8" t="s">
        <v>112</v>
      </c>
      <c r="J9" s="8" t="s">
        <v>189</v>
      </c>
      <c r="K9" s="8" t="s">
        <v>20</v>
      </c>
      <c r="L9" s="8" t="s">
        <v>511</v>
      </c>
      <c r="M9" s="8" t="s">
        <v>511</v>
      </c>
      <c r="N9" s="8" t="s">
        <v>22</v>
      </c>
      <c r="O9" s="8" t="s">
        <v>364</v>
      </c>
      <c r="P9" s="8">
        <f>IF(ISERROR(FIND(P$1,O9,1)),0,1)</f>
        <v>0</v>
      </c>
      <c r="Q9" s="8" t="s">
        <v>223</v>
      </c>
      <c r="R9" s="8" t="s">
        <v>493</v>
      </c>
      <c r="S9" s="8" t="s">
        <v>499</v>
      </c>
      <c r="T9" s="8" t="s">
        <v>266</v>
      </c>
      <c r="U9" s="8" t="s">
        <v>504</v>
      </c>
      <c r="V9" s="8" t="s">
        <v>355</v>
      </c>
      <c r="W9" s="8" t="s">
        <v>18</v>
      </c>
      <c r="X9" s="10">
        <v>3004900002</v>
      </c>
      <c r="Y9" s="11">
        <v>15.34</v>
      </c>
      <c r="Z9" s="11">
        <v>200</v>
      </c>
      <c r="AA9" s="11">
        <v>14.66</v>
      </c>
      <c r="AB9" s="11">
        <v>649.08000000000004</v>
      </c>
    </row>
    <row r="10" spans="1:28" s="8" customFormat="1" ht="18" customHeight="1" x14ac:dyDescent="0.25">
      <c r="A10" s="8">
        <v>3449</v>
      </c>
      <c r="B10" s="8" t="s">
        <v>18</v>
      </c>
      <c r="C10" s="9">
        <v>43851</v>
      </c>
      <c r="D10" s="8" t="s">
        <v>19</v>
      </c>
      <c r="E10" s="8" t="s">
        <v>133</v>
      </c>
      <c r="F10" s="8" t="s">
        <v>134</v>
      </c>
      <c r="G10" s="8" t="s">
        <v>150</v>
      </c>
      <c r="I10" s="8" t="s">
        <v>135</v>
      </c>
      <c r="J10" s="8" t="s">
        <v>136</v>
      </c>
      <c r="K10" s="8" t="s">
        <v>20</v>
      </c>
      <c r="L10" s="8" t="s">
        <v>511</v>
      </c>
      <c r="M10" s="8" t="s">
        <v>511</v>
      </c>
      <c r="N10" s="8" t="s">
        <v>22</v>
      </c>
      <c r="O10" s="8" t="s">
        <v>235</v>
      </c>
      <c r="P10" s="8">
        <f>IF(ISERROR(FIND(P$1,O10,1)),0,1)</f>
        <v>0</v>
      </c>
      <c r="Q10" s="8" t="s">
        <v>223</v>
      </c>
      <c r="R10" s="8" t="s">
        <v>493</v>
      </c>
      <c r="S10" s="8" t="s">
        <v>499</v>
      </c>
      <c r="T10" s="8" t="s">
        <v>236</v>
      </c>
      <c r="U10" s="8" t="s">
        <v>504</v>
      </c>
      <c r="V10" s="8" t="s">
        <v>223</v>
      </c>
      <c r="W10" s="8" t="s">
        <v>18</v>
      </c>
      <c r="X10" s="10">
        <v>3004320009</v>
      </c>
      <c r="Y10" s="11">
        <v>0.21</v>
      </c>
      <c r="Z10" s="11">
        <f>ROUNDUP(AA10/0.0095,0)</f>
        <v>20</v>
      </c>
      <c r="AA10" s="11">
        <v>0.19</v>
      </c>
      <c r="AB10" s="11">
        <v>3.06</v>
      </c>
    </row>
    <row r="11" spans="1:28" s="8" customFormat="1" ht="18" customHeight="1" x14ac:dyDescent="0.25">
      <c r="A11" s="8">
        <v>4067</v>
      </c>
      <c r="B11" s="8" t="s">
        <v>18</v>
      </c>
      <c r="C11" s="9">
        <v>43852</v>
      </c>
      <c r="D11" s="8" t="s">
        <v>19</v>
      </c>
      <c r="E11" s="8" t="s">
        <v>186</v>
      </c>
      <c r="F11" s="8" t="s">
        <v>187</v>
      </c>
      <c r="I11" s="8" t="s">
        <v>112</v>
      </c>
      <c r="J11" s="8" t="s">
        <v>189</v>
      </c>
      <c r="K11" s="8" t="s">
        <v>20</v>
      </c>
      <c r="L11" s="8" t="s">
        <v>511</v>
      </c>
      <c r="M11" s="8" t="s">
        <v>511</v>
      </c>
      <c r="N11" s="8" t="s">
        <v>22</v>
      </c>
      <c r="O11" s="8" t="s">
        <v>367</v>
      </c>
      <c r="P11" s="8">
        <f>IF(ISERROR(FIND(P$1,O11,1)),0,1)</f>
        <v>0</v>
      </c>
      <c r="Q11" s="8" t="s">
        <v>223</v>
      </c>
      <c r="R11" s="8" t="s">
        <v>493</v>
      </c>
      <c r="S11" s="8" t="s">
        <v>499</v>
      </c>
      <c r="T11" s="8" t="s">
        <v>266</v>
      </c>
      <c r="U11" s="8" t="s">
        <v>504</v>
      </c>
      <c r="V11" s="8" t="s">
        <v>355</v>
      </c>
      <c r="W11" s="8" t="s">
        <v>18</v>
      </c>
      <c r="X11" s="10">
        <v>3004900002</v>
      </c>
      <c r="Y11" s="11">
        <v>0.59</v>
      </c>
      <c r="Z11" s="11">
        <v>11</v>
      </c>
      <c r="AA11" s="11">
        <v>0.42</v>
      </c>
      <c r="AB11" s="11">
        <v>14.12</v>
      </c>
    </row>
    <row r="12" spans="1:28" s="8" customFormat="1" ht="18" customHeight="1" x14ac:dyDescent="0.25">
      <c r="A12" s="8">
        <v>4275</v>
      </c>
      <c r="B12" s="8" t="s">
        <v>18</v>
      </c>
      <c r="C12" s="9">
        <v>43853</v>
      </c>
      <c r="D12" s="8" t="s">
        <v>19</v>
      </c>
      <c r="E12" s="8" t="s">
        <v>76</v>
      </c>
      <c r="F12" s="8" t="s">
        <v>77</v>
      </c>
      <c r="I12" s="8" t="s">
        <v>78</v>
      </c>
      <c r="J12" s="8" t="s">
        <v>79</v>
      </c>
      <c r="K12" s="8" t="s">
        <v>20</v>
      </c>
      <c r="L12" s="8" t="s">
        <v>511</v>
      </c>
      <c r="M12" s="8" t="s">
        <v>512</v>
      </c>
      <c r="N12" s="8" t="s">
        <v>22</v>
      </c>
      <c r="O12" s="8" t="s">
        <v>245</v>
      </c>
      <c r="P12" s="8">
        <f>IF(ISERROR(FIND(P$1,O12,1)),0,1)</f>
        <v>0</v>
      </c>
      <c r="Q12" s="8" t="s">
        <v>223</v>
      </c>
      <c r="R12" s="8" t="s">
        <v>493</v>
      </c>
      <c r="S12" s="8" t="s">
        <v>499</v>
      </c>
      <c r="T12" s="8" t="s">
        <v>246</v>
      </c>
      <c r="U12" s="8" t="s">
        <v>504</v>
      </c>
      <c r="V12" s="8" t="s">
        <v>23</v>
      </c>
      <c r="W12" s="8" t="s">
        <v>18</v>
      </c>
      <c r="X12" s="10">
        <v>3004320009</v>
      </c>
      <c r="Y12" s="11">
        <v>5</v>
      </c>
      <c r="Z12" s="11">
        <f>ROUNDUP(AA12/0.0095,0)</f>
        <v>474</v>
      </c>
      <c r="AA12" s="11">
        <v>4.5</v>
      </c>
      <c r="AB12" s="11">
        <v>39.19</v>
      </c>
    </row>
    <row r="13" spans="1:28" s="8" customFormat="1" ht="18" customHeight="1" x14ac:dyDescent="0.25">
      <c r="A13" s="8">
        <v>6485</v>
      </c>
      <c r="B13" s="8" t="s">
        <v>18</v>
      </c>
      <c r="C13" s="9">
        <v>43858</v>
      </c>
      <c r="D13" s="8" t="s">
        <v>19</v>
      </c>
      <c r="E13" s="8" t="s">
        <v>190</v>
      </c>
      <c r="F13" s="8" t="s">
        <v>191</v>
      </c>
      <c r="I13" s="8" t="s">
        <v>112</v>
      </c>
      <c r="J13" s="8" t="s">
        <v>189</v>
      </c>
      <c r="K13" s="8" t="s">
        <v>20</v>
      </c>
      <c r="L13" s="8" t="s">
        <v>510</v>
      </c>
      <c r="M13" s="8" t="s">
        <v>511</v>
      </c>
      <c r="N13" s="8" t="s">
        <v>22</v>
      </c>
      <c r="O13" s="8" t="s">
        <v>368</v>
      </c>
      <c r="P13" s="8">
        <f>IF(ISERROR(FIND(P$1,O13,1)),0,1)</f>
        <v>0</v>
      </c>
      <c r="Q13" s="8" t="s">
        <v>223</v>
      </c>
      <c r="R13" s="8" t="s">
        <v>494</v>
      </c>
      <c r="S13" s="8" t="s">
        <v>499</v>
      </c>
      <c r="T13" s="8" t="s">
        <v>52</v>
      </c>
      <c r="U13" s="8" t="s">
        <v>24</v>
      </c>
      <c r="V13" s="8" t="s">
        <v>223</v>
      </c>
      <c r="W13" s="8" t="s">
        <v>18</v>
      </c>
      <c r="X13" s="10">
        <v>3004900002</v>
      </c>
      <c r="Y13" s="11">
        <v>1.96</v>
      </c>
      <c r="Z13" s="11">
        <v>80</v>
      </c>
      <c r="AA13" s="11">
        <v>1.81</v>
      </c>
      <c r="AB13" s="11">
        <v>92.39</v>
      </c>
    </row>
    <row r="14" spans="1:28" s="8" customFormat="1" ht="18" customHeight="1" x14ac:dyDescent="0.25">
      <c r="A14" s="8">
        <v>9240</v>
      </c>
      <c r="B14" s="8" t="s">
        <v>18</v>
      </c>
      <c r="C14" s="9">
        <v>43865</v>
      </c>
      <c r="D14" s="8" t="s">
        <v>50</v>
      </c>
      <c r="F14" s="8" t="s">
        <v>212</v>
      </c>
      <c r="G14" s="8" t="s">
        <v>126</v>
      </c>
      <c r="H14" s="8" t="s">
        <v>213</v>
      </c>
      <c r="I14" s="8" t="s">
        <v>214</v>
      </c>
      <c r="J14" s="8" t="s">
        <v>215</v>
      </c>
      <c r="K14" s="8" t="s">
        <v>21</v>
      </c>
      <c r="L14" s="8" t="s">
        <v>514</v>
      </c>
      <c r="M14" s="8" t="s">
        <v>440</v>
      </c>
      <c r="N14" s="8" t="s">
        <v>116</v>
      </c>
      <c r="O14" s="8" t="s">
        <v>251</v>
      </c>
      <c r="P14" s="8">
        <f>IF(ISERROR(FIND(P$1,O14,1)),0,1)</f>
        <v>0</v>
      </c>
      <c r="Q14" s="8" t="s">
        <v>223</v>
      </c>
      <c r="R14" s="8" t="s">
        <v>494</v>
      </c>
      <c r="S14" s="8" t="s">
        <v>498</v>
      </c>
      <c r="T14" s="8" t="s">
        <v>216</v>
      </c>
      <c r="U14" s="8" t="s">
        <v>216</v>
      </c>
      <c r="V14" s="8" t="s">
        <v>125</v>
      </c>
      <c r="W14" s="8" t="s">
        <v>18</v>
      </c>
      <c r="X14" s="10">
        <v>3004320009</v>
      </c>
      <c r="Y14" s="11">
        <v>6013.6</v>
      </c>
      <c r="Z14" s="11">
        <v>48319</v>
      </c>
      <c r="AA14" s="11">
        <v>4612.7700000000004</v>
      </c>
      <c r="AB14" s="11">
        <v>133973.42000000001</v>
      </c>
    </row>
    <row r="15" spans="1:28" s="8" customFormat="1" ht="18" customHeight="1" x14ac:dyDescent="0.25">
      <c r="A15" s="8">
        <v>10346</v>
      </c>
      <c r="B15" s="8" t="s">
        <v>18</v>
      </c>
      <c r="C15" s="9">
        <v>43867</v>
      </c>
      <c r="D15" s="8" t="s">
        <v>50</v>
      </c>
      <c r="F15" s="8" t="s">
        <v>307</v>
      </c>
      <c r="G15" s="8" t="s">
        <v>308</v>
      </c>
      <c r="H15" s="8" t="s">
        <v>309</v>
      </c>
      <c r="I15" s="8" t="s">
        <v>310</v>
      </c>
      <c r="J15" s="8" t="s">
        <v>311</v>
      </c>
      <c r="K15" s="8" t="s">
        <v>119</v>
      </c>
      <c r="L15" s="8" t="s">
        <v>521</v>
      </c>
      <c r="M15" s="8" t="s">
        <v>440</v>
      </c>
      <c r="N15" s="8" t="s">
        <v>168</v>
      </c>
      <c r="O15" s="8" t="s">
        <v>314</v>
      </c>
      <c r="P15" s="8">
        <f>IF(ISERROR(FIND(P$1,O15,1)),0,1)</f>
        <v>0</v>
      </c>
      <c r="Q15" s="8" t="s">
        <v>223</v>
      </c>
      <c r="R15" s="8" t="s">
        <v>493</v>
      </c>
      <c r="S15" s="8" t="s">
        <v>502</v>
      </c>
      <c r="T15" s="8" t="s">
        <v>312</v>
      </c>
      <c r="U15" s="8" t="s">
        <v>460</v>
      </c>
      <c r="V15" s="8" t="s">
        <v>23</v>
      </c>
      <c r="W15" s="8" t="s">
        <v>18</v>
      </c>
      <c r="X15" s="10">
        <v>3004320009</v>
      </c>
      <c r="Y15" s="11">
        <v>11.24</v>
      </c>
      <c r="Z15" s="11">
        <v>45</v>
      </c>
      <c r="AA15" s="11">
        <v>1.17</v>
      </c>
      <c r="AB15" s="11">
        <v>757.8</v>
      </c>
    </row>
    <row r="16" spans="1:28" s="8" customFormat="1" ht="18" customHeight="1" x14ac:dyDescent="0.25">
      <c r="A16" s="8">
        <v>11678</v>
      </c>
      <c r="B16" s="8" t="s">
        <v>18</v>
      </c>
      <c r="C16" s="9">
        <v>43871</v>
      </c>
      <c r="D16" s="8" t="s">
        <v>19</v>
      </c>
      <c r="E16" s="8" t="s">
        <v>25</v>
      </c>
      <c r="F16" s="8" t="s">
        <v>26</v>
      </c>
      <c r="I16" s="8" t="s">
        <v>36</v>
      </c>
      <c r="J16" s="8" t="s">
        <v>37</v>
      </c>
      <c r="K16" s="8" t="s">
        <v>20</v>
      </c>
      <c r="L16" s="8" t="s">
        <v>440</v>
      </c>
      <c r="M16" s="8" t="s">
        <v>511</v>
      </c>
      <c r="N16" s="8" t="s">
        <v>22</v>
      </c>
      <c r="O16" s="8" t="s">
        <v>301</v>
      </c>
      <c r="P16" s="8">
        <f>IF(ISERROR(FIND(P$1,O16,1)),0,1)</f>
        <v>0</v>
      </c>
      <c r="Q16" s="8" t="s">
        <v>223</v>
      </c>
      <c r="R16" s="8" t="s">
        <v>494</v>
      </c>
      <c r="S16" s="8" t="s">
        <v>499</v>
      </c>
      <c r="T16" s="8" t="s">
        <v>278</v>
      </c>
      <c r="U16" s="8" t="s">
        <v>496</v>
      </c>
      <c r="V16" s="8" t="s">
        <v>278</v>
      </c>
      <c r="W16" s="8" t="s">
        <v>18</v>
      </c>
      <c r="X16" s="10">
        <v>3004320009</v>
      </c>
      <c r="Y16" s="11">
        <v>20.16</v>
      </c>
      <c r="Z16" s="11">
        <v>576</v>
      </c>
      <c r="AA16" s="11">
        <v>18.55</v>
      </c>
      <c r="AB16" s="11">
        <v>503.02</v>
      </c>
    </row>
    <row r="17" spans="1:28" s="8" customFormat="1" ht="18" customHeight="1" x14ac:dyDescent="0.25">
      <c r="A17" s="8">
        <v>14188</v>
      </c>
      <c r="B17" s="8" t="s">
        <v>18</v>
      </c>
      <c r="C17" s="9">
        <v>43875</v>
      </c>
      <c r="D17" s="8" t="s">
        <v>50</v>
      </c>
      <c r="F17" s="8" t="s">
        <v>212</v>
      </c>
      <c r="G17" s="8" t="s">
        <v>126</v>
      </c>
      <c r="H17" s="8" t="s">
        <v>213</v>
      </c>
      <c r="I17" s="8" t="s">
        <v>214</v>
      </c>
      <c r="J17" s="8" t="s">
        <v>215</v>
      </c>
      <c r="K17" s="8" t="s">
        <v>21</v>
      </c>
      <c r="L17" s="8" t="s">
        <v>514</v>
      </c>
      <c r="M17" s="8" t="s">
        <v>440</v>
      </c>
      <c r="N17" s="8" t="s">
        <v>116</v>
      </c>
      <c r="O17" s="8" t="s">
        <v>249</v>
      </c>
      <c r="P17" s="8">
        <f>IF(ISERROR(FIND(P$1,O17,1)),0,1)</f>
        <v>0</v>
      </c>
      <c r="Q17" s="8" t="s">
        <v>223</v>
      </c>
      <c r="R17" s="8" t="s">
        <v>494</v>
      </c>
      <c r="S17" s="8" t="s">
        <v>498</v>
      </c>
      <c r="T17" s="8" t="s">
        <v>216</v>
      </c>
      <c r="U17" s="8" t="s">
        <v>216</v>
      </c>
      <c r="V17" s="8" t="s">
        <v>125</v>
      </c>
      <c r="W17" s="8" t="s">
        <v>18</v>
      </c>
      <c r="X17" s="10">
        <v>3004320009</v>
      </c>
      <c r="Y17" s="11">
        <v>9063.5400000000009</v>
      </c>
      <c r="Z17" s="11">
        <v>72888</v>
      </c>
      <c r="AA17" s="11">
        <v>6958.25</v>
      </c>
      <c r="AB17" s="11">
        <v>206480.97</v>
      </c>
    </row>
    <row r="18" spans="1:28" s="8" customFormat="1" ht="18" customHeight="1" x14ac:dyDescent="0.25">
      <c r="A18" s="8">
        <v>14206</v>
      </c>
      <c r="B18" s="8" t="s">
        <v>18</v>
      </c>
      <c r="C18" s="9">
        <v>43875</v>
      </c>
      <c r="D18" s="8" t="s">
        <v>19</v>
      </c>
      <c r="E18" s="8" t="s">
        <v>70</v>
      </c>
      <c r="F18" s="8" t="s">
        <v>71</v>
      </c>
      <c r="I18" s="8" t="s">
        <v>107</v>
      </c>
      <c r="J18" s="8" t="s">
        <v>108</v>
      </c>
      <c r="K18" s="8" t="s">
        <v>20</v>
      </c>
      <c r="L18" s="8" t="s">
        <v>440</v>
      </c>
      <c r="M18" s="8" t="s">
        <v>509</v>
      </c>
      <c r="N18" s="8" t="s">
        <v>29</v>
      </c>
      <c r="O18" s="8" t="s">
        <v>295</v>
      </c>
      <c r="P18" s="8">
        <f>IF(ISERROR(FIND(P$1,O18,1)),0,1)</f>
        <v>0</v>
      </c>
      <c r="Q18" s="8" t="s">
        <v>223</v>
      </c>
      <c r="R18" s="8" t="s">
        <v>494</v>
      </c>
      <c r="S18" s="8" t="s">
        <v>498</v>
      </c>
      <c r="T18" s="8" t="s">
        <v>243</v>
      </c>
      <c r="U18" s="8" t="s">
        <v>243</v>
      </c>
      <c r="V18" s="8" t="s">
        <v>23</v>
      </c>
      <c r="W18" s="8" t="s">
        <v>18</v>
      </c>
      <c r="X18" s="10">
        <v>3004320009</v>
      </c>
      <c r="Y18" s="11">
        <v>51.8</v>
      </c>
      <c r="Z18" s="11">
        <v>1080</v>
      </c>
      <c r="AA18" s="11">
        <v>48.17</v>
      </c>
      <c r="AB18" s="11">
        <v>1026</v>
      </c>
    </row>
    <row r="19" spans="1:28" s="8" customFormat="1" ht="18" customHeight="1" x14ac:dyDescent="0.25">
      <c r="A19" s="8">
        <v>14209</v>
      </c>
      <c r="B19" s="8" t="s">
        <v>18</v>
      </c>
      <c r="C19" s="9">
        <v>43875</v>
      </c>
      <c r="D19" s="8" t="s">
        <v>19</v>
      </c>
      <c r="E19" s="8" t="s">
        <v>25</v>
      </c>
      <c r="F19" s="8" t="s">
        <v>26</v>
      </c>
      <c r="I19" s="8" t="s">
        <v>27</v>
      </c>
      <c r="J19" s="8" t="s">
        <v>28</v>
      </c>
      <c r="K19" s="8" t="s">
        <v>20</v>
      </c>
      <c r="L19" s="8" t="s">
        <v>440</v>
      </c>
      <c r="M19" s="8" t="s">
        <v>509</v>
      </c>
      <c r="N19" s="8" t="s">
        <v>29</v>
      </c>
      <c r="O19" s="8" t="s">
        <v>296</v>
      </c>
      <c r="P19" s="8">
        <f>IF(ISERROR(FIND(P$1,O19,1)),0,1)</f>
        <v>0</v>
      </c>
      <c r="Q19" s="8" t="s">
        <v>223</v>
      </c>
      <c r="R19" s="8" t="s">
        <v>494</v>
      </c>
      <c r="S19" s="8" t="s">
        <v>498</v>
      </c>
      <c r="T19" s="8" t="s">
        <v>227</v>
      </c>
      <c r="U19" s="8" t="s">
        <v>243</v>
      </c>
      <c r="V19" s="8" t="s">
        <v>228</v>
      </c>
      <c r="W19" s="8" t="s">
        <v>18</v>
      </c>
      <c r="X19" s="10">
        <v>3004320009</v>
      </c>
      <c r="Y19" s="11">
        <v>847.05</v>
      </c>
      <c r="Z19" s="11">
        <v>17856</v>
      </c>
      <c r="AA19" s="11">
        <v>804.7</v>
      </c>
      <c r="AB19" s="11">
        <v>10678.44</v>
      </c>
    </row>
    <row r="20" spans="1:28" s="8" customFormat="1" ht="18" customHeight="1" x14ac:dyDescent="0.25">
      <c r="A20" s="8">
        <v>14417</v>
      </c>
      <c r="B20" s="8" t="s">
        <v>18</v>
      </c>
      <c r="C20" s="9">
        <v>43875</v>
      </c>
      <c r="D20" s="8" t="s">
        <v>19</v>
      </c>
      <c r="E20" s="8" t="s">
        <v>137</v>
      </c>
      <c r="F20" s="8" t="s">
        <v>138</v>
      </c>
      <c r="I20" s="8" t="s">
        <v>112</v>
      </c>
      <c r="J20" s="8" t="s">
        <v>145</v>
      </c>
      <c r="K20" s="8" t="s">
        <v>20</v>
      </c>
      <c r="L20" s="8" t="s">
        <v>513</v>
      </c>
      <c r="M20" s="8" t="s">
        <v>511</v>
      </c>
      <c r="N20" s="8" t="s">
        <v>22</v>
      </c>
      <c r="O20" s="8" t="s">
        <v>388</v>
      </c>
      <c r="P20" s="8">
        <f>IF(ISERROR(FIND(P$1,O20,1)),0,1)</f>
        <v>1</v>
      </c>
      <c r="Q20" s="8" t="s">
        <v>223</v>
      </c>
      <c r="R20" s="8" t="s">
        <v>494</v>
      </c>
      <c r="S20" s="8" t="s">
        <v>498</v>
      </c>
      <c r="T20" s="8" t="s">
        <v>313</v>
      </c>
      <c r="U20" s="8" t="s">
        <v>200</v>
      </c>
      <c r="V20" s="8" t="s">
        <v>351</v>
      </c>
      <c r="W20" s="8" t="s">
        <v>18</v>
      </c>
      <c r="X20" s="10">
        <v>3004900002</v>
      </c>
      <c r="Y20" s="11">
        <v>355.57</v>
      </c>
      <c r="Z20" s="11">
        <v>1164</v>
      </c>
      <c r="AA20" s="11">
        <v>353.71</v>
      </c>
      <c r="AB20" s="11">
        <v>2065.9392645474027</v>
      </c>
    </row>
    <row r="21" spans="1:28" s="8" customFormat="1" ht="18" customHeight="1" x14ac:dyDescent="0.25">
      <c r="A21" s="8">
        <v>14437</v>
      </c>
      <c r="B21" s="8" t="s">
        <v>18</v>
      </c>
      <c r="C21" s="9">
        <v>43875</v>
      </c>
      <c r="D21" s="8" t="s">
        <v>19</v>
      </c>
      <c r="E21" s="8" t="s">
        <v>186</v>
      </c>
      <c r="F21" s="8" t="s">
        <v>187</v>
      </c>
      <c r="I21" s="8" t="s">
        <v>112</v>
      </c>
      <c r="J21" s="8" t="s">
        <v>189</v>
      </c>
      <c r="K21" s="8" t="s">
        <v>20</v>
      </c>
      <c r="L21" s="8" t="s">
        <v>513</v>
      </c>
      <c r="M21" s="8" t="s">
        <v>511</v>
      </c>
      <c r="N21" s="8" t="s">
        <v>22</v>
      </c>
      <c r="O21" s="8" t="s">
        <v>399</v>
      </c>
      <c r="P21" s="8">
        <f>IF(ISERROR(FIND(P$1,O21,1)),0,1)</f>
        <v>0</v>
      </c>
      <c r="Q21" s="8" t="s">
        <v>223</v>
      </c>
      <c r="R21" s="8" t="s">
        <v>494</v>
      </c>
      <c r="S21" s="8" t="s">
        <v>498</v>
      </c>
      <c r="T21" s="8" t="s">
        <v>344</v>
      </c>
      <c r="U21" s="8" t="s">
        <v>200</v>
      </c>
      <c r="V21" s="8" t="s">
        <v>360</v>
      </c>
      <c r="W21" s="8" t="s">
        <v>18</v>
      </c>
      <c r="X21" s="10">
        <v>3004900002</v>
      </c>
      <c r="Y21" s="11">
        <v>44.87</v>
      </c>
      <c r="Z21" s="11">
        <v>229</v>
      </c>
      <c r="AA21" s="11">
        <v>43.14</v>
      </c>
      <c r="AB21" s="11">
        <v>406.4433776472124</v>
      </c>
    </row>
    <row r="22" spans="1:28" s="8" customFormat="1" ht="18" customHeight="1" x14ac:dyDescent="0.25">
      <c r="A22" s="8">
        <v>14752</v>
      </c>
      <c r="B22" s="8" t="s">
        <v>18</v>
      </c>
      <c r="C22" s="9">
        <v>43878</v>
      </c>
      <c r="D22" s="8" t="s">
        <v>19</v>
      </c>
      <c r="E22" s="8" t="s">
        <v>153</v>
      </c>
      <c r="F22" s="8" t="s">
        <v>154</v>
      </c>
      <c r="I22" s="8" t="s">
        <v>157</v>
      </c>
      <c r="J22" s="8" t="s">
        <v>158</v>
      </c>
      <c r="K22" s="8" t="s">
        <v>20</v>
      </c>
      <c r="L22" s="8" t="s">
        <v>513</v>
      </c>
      <c r="M22" s="8" t="s">
        <v>511</v>
      </c>
      <c r="N22" s="8" t="s">
        <v>22</v>
      </c>
      <c r="O22" s="8" t="s">
        <v>265</v>
      </c>
      <c r="P22" s="8">
        <f>IF(ISERROR(FIND(P$1,O22,1)),0,1)</f>
        <v>0</v>
      </c>
      <c r="Q22" s="8" t="s">
        <v>223</v>
      </c>
      <c r="R22" s="8" t="s">
        <v>494</v>
      </c>
      <c r="S22" s="8" t="s">
        <v>498</v>
      </c>
      <c r="T22" s="8" t="s">
        <v>200</v>
      </c>
      <c r="U22" s="8" t="s">
        <v>200</v>
      </c>
      <c r="V22" s="8" t="s">
        <v>23</v>
      </c>
      <c r="W22" s="8" t="s">
        <v>18</v>
      </c>
      <c r="X22" s="10">
        <v>3004320009</v>
      </c>
      <c r="Y22" s="11">
        <v>15.74</v>
      </c>
      <c r="Z22" s="11">
        <f>ROUNDUP(AA22/0.086,0)</f>
        <v>167</v>
      </c>
      <c r="AA22" s="11">
        <v>14.31</v>
      </c>
      <c r="AB22" s="11">
        <v>394.85</v>
      </c>
    </row>
    <row r="23" spans="1:28" s="8" customFormat="1" ht="18" customHeight="1" x14ac:dyDescent="0.25">
      <c r="A23" s="8">
        <v>14762</v>
      </c>
      <c r="B23" s="8" t="s">
        <v>18</v>
      </c>
      <c r="C23" s="9">
        <v>43878</v>
      </c>
      <c r="D23" s="8" t="s">
        <v>19</v>
      </c>
      <c r="E23" s="8" t="s">
        <v>25</v>
      </c>
      <c r="F23" s="8" t="s">
        <v>26</v>
      </c>
      <c r="I23" s="8" t="s">
        <v>36</v>
      </c>
      <c r="J23" s="8" t="s">
        <v>37</v>
      </c>
      <c r="K23" s="8" t="s">
        <v>20</v>
      </c>
      <c r="L23" s="8" t="s">
        <v>513</v>
      </c>
      <c r="M23" s="8" t="s">
        <v>511</v>
      </c>
      <c r="N23" s="8" t="s">
        <v>22</v>
      </c>
      <c r="O23" s="8" t="s">
        <v>293</v>
      </c>
      <c r="P23" s="8">
        <f>IF(ISERROR(FIND(P$1,O23,1)),0,1)</f>
        <v>0</v>
      </c>
      <c r="Q23" s="8" t="s">
        <v>223</v>
      </c>
      <c r="R23" s="8" t="s">
        <v>494</v>
      </c>
      <c r="S23" s="8" t="s">
        <v>498</v>
      </c>
      <c r="T23" s="8" t="s">
        <v>200</v>
      </c>
      <c r="U23" s="8" t="s">
        <v>200</v>
      </c>
      <c r="V23" s="8" t="s">
        <v>200</v>
      </c>
      <c r="W23" s="8" t="s">
        <v>18</v>
      </c>
      <c r="X23" s="10">
        <v>3004320009</v>
      </c>
      <c r="Y23" s="11">
        <v>207.24</v>
      </c>
      <c r="Z23" s="11">
        <v>2112</v>
      </c>
      <c r="AA23" s="11">
        <v>190.66</v>
      </c>
      <c r="AB23" s="11">
        <v>3844.32</v>
      </c>
    </row>
    <row r="24" spans="1:28" s="8" customFormat="1" ht="18" customHeight="1" x14ac:dyDescent="0.25">
      <c r="A24" s="8">
        <v>15378</v>
      </c>
      <c r="B24" s="8" t="s">
        <v>18</v>
      </c>
      <c r="C24" s="9">
        <v>43878</v>
      </c>
      <c r="D24" s="8" t="s">
        <v>19</v>
      </c>
      <c r="E24" s="8" t="s">
        <v>137</v>
      </c>
      <c r="F24" s="8" t="s">
        <v>138</v>
      </c>
      <c r="I24" s="8" t="s">
        <v>69</v>
      </c>
      <c r="J24" s="8" t="s">
        <v>152</v>
      </c>
      <c r="K24" s="8" t="s">
        <v>20</v>
      </c>
      <c r="L24" s="8" t="s">
        <v>513</v>
      </c>
      <c r="M24" s="8" t="s">
        <v>511</v>
      </c>
      <c r="N24" s="8" t="s">
        <v>22</v>
      </c>
      <c r="O24" s="8" t="s">
        <v>414</v>
      </c>
      <c r="P24" s="8">
        <f>IF(ISERROR(FIND(P$1,O24,1)),0,1)</f>
        <v>0</v>
      </c>
      <c r="Q24" s="8" t="s">
        <v>223</v>
      </c>
      <c r="R24" s="8" t="s">
        <v>494</v>
      </c>
      <c r="S24" s="8" t="s">
        <v>498</v>
      </c>
      <c r="T24" s="8" t="s">
        <v>415</v>
      </c>
      <c r="U24" s="8" t="s">
        <v>200</v>
      </c>
      <c r="V24" s="8" t="s">
        <v>416</v>
      </c>
      <c r="W24" s="8" t="s">
        <v>18</v>
      </c>
      <c r="X24" s="10">
        <v>3004900002</v>
      </c>
      <c r="Y24" s="11">
        <v>89.42</v>
      </c>
      <c r="Z24" s="11">
        <v>40</v>
      </c>
      <c r="AA24" s="11">
        <v>88.64</v>
      </c>
      <c r="AB24" s="11">
        <v>70.994476444927926</v>
      </c>
    </row>
    <row r="25" spans="1:28" s="8" customFormat="1" ht="18" customHeight="1" x14ac:dyDescent="0.25">
      <c r="A25" s="8">
        <v>15541</v>
      </c>
      <c r="B25" s="8" t="s">
        <v>18</v>
      </c>
      <c r="C25" s="9">
        <v>43879</v>
      </c>
      <c r="D25" s="8" t="s">
        <v>19</v>
      </c>
      <c r="E25" s="8" t="s">
        <v>25</v>
      </c>
      <c r="F25" s="8" t="s">
        <v>26</v>
      </c>
      <c r="I25" s="8" t="s">
        <v>67</v>
      </c>
      <c r="J25" s="8" t="s">
        <v>104</v>
      </c>
      <c r="K25" s="8" t="s">
        <v>20</v>
      </c>
      <c r="L25" s="8" t="s">
        <v>440</v>
      </c>
      <c r="M25" s="8" t="s">
        <v>518</v>
      </c>
      <c r="N25" s="8" t="s">
        <v>22</v>
      </c>
      <c r="O25" s="8" t="s">
        <v>291</v>
      </c>
      <c r="P25" s="8">
        <f>IF(ISERROR(FIND(P$1,O25,1)),0,1)</f>
        <v>0</v>
      </c>
      <c r="Q25" s="8" t="s">
        <v>223</v>
      </c>
      <c r="R25" s="8" t="s">
        <v>494</v>
      </c>
      <c r="S25" s="8" t="s">
        <v>498</v>
      </c>
      <c r="T25" s="8" t="s">
        <v>292</v>
      </c>
      <c r="U25" s="8" t="s">
        <v>243</v>
      </c>
      <c r="V25" s="8" t="s">
        <v>292</v>
      </c>
      <c r="W25" s="8" t="s">
        <v>18</v>
      </c>
      <c r="X25" s="10">
        <v>3004320009</v>
      </c>
      <c r="Y25" s="11">
        <v>164.51</v>
      </c>
      <c r="Z25" s="11">
        <v>2128</v>
      </c>
      <c r="AA25" s="11">
        <v>156.28</v>
      </c>
      <c r="AB25" s="11">
        <v>2035.19</v>
      </c>
    </row>
    <row r="26" spans="1:28" s="8" customFormat="1" ht="18" customHeight="1" x14ac:dyDescent="0.25">
      <c r="A26" s="8">
        <v>16108</v>
      </c>
      <c r="B26" s="8" t="s">
        <v>18</v>
      </c>
      <c r="C26" s="9">
        <v>43879</v>
      </c>
      <c r="D26" s="8" t="s">
        <v>19</v>
      </c>
      <c r="E26" s="8" t="s">
        <v>137</v>
      </c>
      <c r="F26" s="8" t="s">
        <v>138</v>
      </c>
      <c r="I26" s="8" t="s">
        <v>112</v>
      </c>
      <c r="J26" s="8" t="s">
        <v>145</v>
      </c>
      <c r="K26" s="8" t="s">
        <v>20</v>
      </c>
      <c r="L26" s="8" t="s">
        <v>513</v>
      </c>
      <c r="M26" s="8" t="s">
        <v>511</v>
      </c>
      <c r="N26" s="8" t="s">
        <v>22</v>
      </c>
      <c r="O26" s="8" t="s">
        <v>387</v>
      </c>
      <c r="P26" s="8">
        <f>IF(ISERROR(FIND(P$1,O26,1)),0,1)</f>
        <v>0</v>
      </c>
      <c r="Q26" s="8" t="s">
        <v>223</v>
      </c>
      <c r="R26" s="8" t="s">
        <v>494</v>
      </c>
      <c r="S26" s="8" t="s">
        <v>498</v>
      </c>
      <c r="T26" s="8" t="s">
        <v>203</v>
      </c>
      <c r="U26" s="8" t="s">
        <v>200</v>
      </c>
      <c r="V26" s="8" t="s">
        <v>345</v>
      </c>
      <c r="W26" s="8" t="s">
        <v>18</v>
      </c>
      <c r="X26" s="10">
        <v>3004900002</v>
      </c>
      <c r="Y26" s="11">
        <v>136.25</v>
      </c>
      <c r="Z26" s="11">
        <v>10</v>
      </c>
      <c r="AA26" s="11">
        <v>135.16999999999999</v>
      </c>
      <c r="AB26" s="11">
        <v>17.748619111231982</v>
      </c>
    </row>
    <row r="27" spans="1:28" s="8" customFormat="1" ht="18" customHeight="1" x14ac:dyDescent="0.25">
      <c r="A27" s="8">
        <v>16345</v>
      </c>
      <c r="B27" s="8" t="s">
        <v>18</v>
      </c>
      <c r="C27" s="9">
        <v>43879</v>
      </c>
      <c r="D27" s="8" t="s">
        <v>50</v>
      </c>
      <c r="F27" s="8" t="s">
        <v>433</v>
      </c>
      <c r="G27" s="8" t="s">
        <v>408</v>
      </c>
      <c r="H27" s="8" t="s">
        <v>210</v>
      </c>
      <c r="I27" s="8" t="s">
        <v>211</v>
      </c>
      <c r="J27" s="8" t="s">
        <v>432</v>
      </c>
      <c r="K27" s="8" t="s">
        <v>68</v>
      </c>
      <c r="L27" s="8" t="s">
        <v>521</v>
      </c>
      <c r="M27" s="8" t="s">
        <v>440</v>
      </c>
      <c r="N27" s="8" t="s">
        <v>168</v>
      </c>
      <c r="O27" s="8" t="s">
        <v>434</v>
      </c>
      <c r="P27" s="8">
        <f>IF(ISERROR(FIND(P$1,O27,1)),0,1)</f>
        <v>0</v>
      </c>
      <c r="Q27" s="8" t="s">
        <v>223</v>
      </c>
      <c r="R27" s="8" t="s">
        <v>493</v>
      </c>
      <c r="S27" s="8" t="s">
        <v>502</v>
      </c>
      <c r="T27" s="8" t="s">
        <v>435</v>
      </c>
      <c r="U27" s="8" t="s">
        <v>435</v>
      </c>
      <c r="V27" s="8" t="s">
        <v>23</v>
      </c>
      <c r="W27" s="8" t="s">
        <v>18</v>
      </c>
      <c r="X27" s="10">
        <v>3004900009</v>
      </c>
      <c r="Y27" s="11">
        <v>11</v>
      </c>
      <c r="Z27" s="11">
        <v>6</v>
      </c>
      <c r="AA27" s="11">
        <v>0.24</v>
      </c>
      <c r="AB27" s="11">
        <v>203.46</v>
      </c>
    </row>
    <row r="28" spans="1:28" s="8" customFormat="1" ht="18" customHeight="1" x14ac:dyDescent="0.25">
      <c r="A28" s="8">
        <v>16438</v>
      </c>
      <c r="B28" s="8" t="s">
        <v>18</v>
      </c>
      <c r="C28" s="9">
        <v>43880</v>
      </c>
      <c r="D28" s="8" t="s">
        <v>19</v>
      </c>
      <c r="E28" s="8" t="s">
        <v>30</v>
      </c>
      <c r="F28" s="8" t="s">
        <v>31</v>
      </c>
      <c r="I28" s="8" t="s">
        <v>102</v>
      </c>
      <c r="J28" s="8" t="s">
        <v>103</v>
      </c>
      <c r="K28" s="8" t="s">
        <v>20</v>
      </c>
      <c r="L28" s="8" t="s">
        <v>440</v>
      </c>
      <c r="M28" s="8" t="s">
        <v>519</v>
      </c>
      <c r="N28" s="8" t="s">
        <v>84</v>
      </c>
      <c r="O28" s="8" t="s">
        <v>320</v>
      </c>
      <c r="P28" s="8">
        <f>IF(ISERROR(FIND(P$1,O28,1)),0,1)</f>
        <v>0</v>
      </c>
      <c r="Q28" s="8" t="s">
        <v>223</v>
      </c>
      <c r="R28" s="8" t="s">
        <v>494</v>
      </c>
      <c r="S28" s="8" t="s">
        <v>498</v>
      </c>
      <c r="T28" s="8" t="s">
        <v>292</v>
      </c>
      <c r="U28" s="8" t="s">
        <v>243</v>
      </c>
      <c r="V28" s="8" t="s">
        <v>23</v>
      </c>
      <c r="W28" s="8" t="s">
        <v>18</v>
      </c>
      <c r="X28" s="10">
        <v>3004320009</v>
      </c>
      <c r="Y28" s="11">
        <v>182.25</v>
      </c>
      <c r="Z28" s="11">
        <v>2196</v>
      </c>
      <c r="AA28" s="11">
        <v>167.19</v>
      </c>
      <c r="AB28" s="11">
        <v>415.15</v>
      </c>
    </row>
    <row r="29" spans="1:28" s="8" customFormat="1" ht="18" customHeight="1" x14ac:dyDescent="0.25">
      <c r="A29" s="8">
        <v>17042</v>
      </c>
      <c r="B29" s="8" t="s">
        <v>18</v>
      </c>
      <c r="C29" s="9">
        <v>43881</v>
      </c>
      <c r="D29" s="8" t="s">
        <v>19</v>
      </c>
      <c r="E29" s="8" t="s">
        <v>25</v>
      </c>
      <c r="F29" s="8" t="s">
        <v>26</v>
      </c>
      <c r="I29" s="8" t="s">
        <v>45</v>
      </c>
      <c r="J29" s="8" t="s">
        <v>46</v>
      </c>
      <c r="K29" s="8" t="s">
        <v>20</v>
      </c>
      <c r="L29" s="8" t="s">
        <v>440</v>
      </c>
      <c r="M29" s="8" t="s">
        <v>509</v>
      </c>
      <c r="N29" s="8" t="s">
        <v>29</v>
      </c>
      <c r="O29" s="8" t="s">
        <v>289</v>
      </c>
      <c r="P29" s="8">
        <f>IF(ISERROR(FIND(P$1,O29,1)),0,1)</f>
        <v>0</v>
      </c>
      <c r="Q29" s="8" t="s">
        <v>223</v>
      </c>
      <c r="R29" s="8" t="s">
        <v>494</v>
      </c>
      <c r="S29" s="8" t="s">
        <v>498</v>
      </c>
      <c r="T29" s="8" t="s">
        <v>227</v>
      </c>
      <c r="U29" s="8" t="s">
        <v>243</v>
      </c>
      <c r="V29" s="8" t="s">
        <v>228</v>
      </c>
      <c r="W29" s="8" t="s">
        <v>18</v>
      </c>
      <c r="X29" s="10">
        <v>3004320009</v>
      </c>
      <c r="Y29" s="11">
        <v>1062</v>
      </c>
      <c r="Z29" s="11">
        <v>21600</v>
      </c>
      <c r="AA29" s="11">
        <v>1008.9</v>
      </c>
      <c r="AB29" s="11">
        <v>18729.36</v>
      </c>
    </row>
    <row r="30" spans="1:28" s="8" customFormat="1" ht="18" customHeight="1" x14ac:dyDescent="0.25">
      <c r="A30" s="8">
        <v>17045</v>
      </c>
      <c r="B30" s="8" t="s">
        <v>18</v>
      </c>
      <c r="C30" s="9">
        <v>43881</v>
      </c>
      <c r="D30" s="8" t="s">
        <v>19</v>
      </c>
      <c r="E30" s="8" t="s">
        <v>25</v>
      </c>
      <c r="F30" s="8" t="s">
        <v>26</v>
      </c>
      <c r="I30" s="8" t="s">
        <v>40</v>
      </c>
      <c r="J30" s="8" t="s">
        <v>41</v>
      </c>
      <c r="K30" s="8" t="s">
        <v>20</v>
      </c>
      <c r="L30" s="8" t="s">
        <v>440</v>
      </c>
      <c r="M30" s="8" t="s">
        <v>511</v>
      </c>
      <c r="N30" s="8" t="s">
        <v>22</v>
      </c>
      <c r="O30" s="8" t="s">
        <v>319</v>
      </c>
      <c r="P30" s="8">
        <f>IF(ISERROR(FIND(P$1,O30,1)),0,1)</f>
        <v>0</v>
      </c>
      <c r="Q30" s="8" t="s">
        <v>223</v>
      </c>
      <c r="R30" s="8" t="s">
        <v>494</v>
      </c>
      <c r="S30" s="8" t="s">
        <v>498</v>
      </c>
      <c r="T30" s="8" t="s">
        <v>278</v>
      </c>
      <c r="U30" s="8" t="s">
        <v>496</v>
      </c>
      <c r="V30" s="8" t="s">
        <v>278</v>
      </c>
      <c r="W30" s="8" t="s">
        <v>18</v>
      </c>
      <c r="X30" s="10">
        <v>3004320009</v>
      </c>
      <c r="Y30" s="11">
        <v>47.57</v>
      </c>
      <c r="Z30" s="11">
        <v>393</v>
      </c>
      <c r="AA30" s="11">
        <v>43.29</v>
      </c>
      <c r="AB30" s="11">
        <v>891.43</v>
      </c>
    </row>
    <row r="31" spans="1:28" s="8" customFormat="1" ht="18" customHeight="1" x14ac:dyDescent="0.25">
      <c r="A31" s="8">
        <v>17208</v>
      </c>
      <c r="B31" s="8" t="s">
        <v>18</v>
      </c>
      <c r="C31" s="9">
        <v>43881</v>
      </c>
      <c r="D31" s="8" t="s">
        <v>19</v>
      </c>
      <c r="E31" s="8" t="s">
        <v>137</v>
      </c>
      <c r="F31" s="8" t="s">
        <v>138</v>
      </c>
      <c r="I31" s="8" t="s">
        <v>146</v>
      </c>
      <c r="J31" s="8" t="s">
        <v>147</v>
      </c>
      <c r="K31" s="8" t="s">
        <v>20</v>
      </c>
      <c r="L31" s="8" t="s">
        <v>513</v>
      </c>
      <c r="M31" s="8" t="s">
        <v>512</v>
      </c>
      <c r="N31" s="8" t="s">
        <v>29</v>
      </c>
      <c r="O31" s="8" t="s">
        <v>386</v>
      </c>
      <c r="P31" s="8">
        <f>IF(ISERROR(FIND(P$1,O31,1)),0,1)</f>
        <v>1</v>
      </c>
      <c r="Q31" s="8" t="s">
        <v>223</v>
      </c>
      <c r="R31" s="8" t="s">
        <v>494</v>
      </c>
      <c r="S31" s="8" t="s">
        <v>498</v>
      </c>
      <c r="T31" s="8" t="s">
        <v>353</v>
      </c>
      <c r="U31" s="8" t="s">
        <v>200</v>
      </c>
      <c r="V31" s="8" t="s">
        <v>351</v>
      </c>
      <c r="W31" s="8" t="s">
        <v>18</v>
      </c>
      <c r="X31" s="10">
        <v>3004900002</v>
      </c>
      <c r="Y31" s="11">
        <v>43.75</v>
      </c>
      <c r="Z31" s="11">
        <v>40</v>
      </c>
      <c r="AA31" s="11">
        <v>36.909999999999997</v>
      </c>
      <c r="AB31" s="11">
        <v>70.994476444927926</v>
      </c>
    </row>
    <row r="32" spans="1:28" s="8" customFormat="1" ht="18" customHeight="1" x14ac:dyDescent="0.25">
      <c r="A32" s="8">
        <v>17513</v>
      </c>
      <c r="B32" s="8" t="s">
        <v>18</v>
      </c>
      <c r="C32" s="9">
        <v>43881</v>
      </c>
      <c r="D32" s="8" t="s">
        <v>19</v>
      </c>
      <c r="E32" s="8" t="s">
        <v>137</v>
      </c>
      <c r="F32" s="8" t="s">
        <v>138</v>
      </c>
      <c r="I32" s="8" t="s">
        <v>142</v>
      </c>
      <c r="J32" s="8" t="s">
        <v>143</v>
      </c>
      <c r="K32" s="8" t="s">
        <v>20</v>
      </c>
      <c r="L32" s="8" t="s">
        <v>513</v>
      </c>
      <c r="M32" s="8" t="s">
        <v>512</v>
      </c>
      <c r="N32" s="8" t="s">
        <v>29</v>
      </c>
      <c r="O32" s="8" t="s">
        <v>413</v>
      </c>
      <c r="P32" s="8">
        <f>IF(ISERROR(FIND(P$1,O32,1)),0,1)</f>
        <v>1</v>
      </c>
      <c r="Q32" s="8" t="s">
        <v>223</v>
      </c>
      <c r="R32" s="8" t="s">
        <v>494</v>
      </c>
      <c r="S32" s="8" t="s">
        <v>498</v>
      </c>
      <c r="T32" s="8" t="s">
        <v>353</v>
      </c>
      <c r="U32" s="8" t="s">
        <v>200</v>
      </c>
      <c r="V32" s="8" t="s">
        <v>351</v>
      </c>
      <c r="W32" s="8" t="s">
        <v>18</v>
      </c>
      <c r="X32" s="10">
        <v>3004900002</v>
      </c>
      <c r="Y32" s="11">
        <v>64.84</v>
      </c>
      <c r="Z32" s="11">
        <v>40</v>
      </c>
      <c r="AA32" s="11">
        <v>59.92</v>
      </c>
      <c r="AB32" s="11">
        <v>70.994476444927926</v>
      </c>
    </row>
    <row r="33" spans="1:28" s="8" customFormat="1" ht="18" customHeight="1" x14ac:dyDescent="0.25">
      <c r="A33" s="8">
        <v>17646</v>
      </c>
      <c r="B33" s="8" t="s">
        <v>18</v>
      </c>
      <c r="C33" s="9">
        <v>43882</v>
      </c>
      <c r="D33" s="8" t="s">
        <v>19</v>
      </c>
      <c r="E33" s="8" t="s">
        <v>133</v>
      </c>
      <c r="F33" s="8" t="s">
        <v>134</v>
      </c>
      <c r="I33" s="8" t="s">
        <v>135</v>
      </c>
      <c r="J33" s="8" t="s">
        <v>136</v>
      </c>
      <c r="K33" s="8" t="s">
        <v>20</v>
      </c>
      <c r="L33" s="8" t="s">
        <v>513</v>
      </c>
      <c r="M33" s="8" t="s">
        <v>511</v>
      </c>
      <c r="N33" s="8" t="s">
        <v>22</v>
      </c>
      <c r="O33" s="8" t="s">
        <v>261</v>
      </c>
      <c r="P33" s="8">
        <f>IF(ISERROR(FIND(P$1,O33,1)),0,1)</f>
        <v>0</v>
      </c>
      <c r="Q33" s="8" t="s">
        <v>223</v>
      </c>
      <c r="R33" s="8" t="s">
        <v>494</v>
      </c>
      <c r="S33" s="8" t="s">
        <v>498</v>
      </c>
      <c r="T33" s="8" t="s">
        <v>202</v>
      </c>
      <c r="U33" s="8" t="s">
        <v>200</v>
      </c>
      <c r="V33" s="8" t="s">
        <v>223</v>
      </c>
      <c r="W33" s="8" t="s">
        <v>18</v>
      </c>
      <c r="X33" s="10">
        <v>3004320009</v>
      </c>
      <c r="Y33" s="11">
        <v>25.44</v>
      </c>
      <c r="Z33" s="11">
        <f>ROUNDUP(AA33/0.086,0)</f>
        <v>266</v>
      </c>
      <c r="AA33" s="11">
        <v>22.83</v>
      </c>
      <c r="AB33" s="11">
        <v>694</v>
      </c>
    </row>
    <row r="34" spans="1:28" s="8" customFormat="1" ht="18" customHeight="1" x14ac:dyDescent="0.25">
      <c r="A34" s="8">
        <v>17652</v>
      </c>
      <c r="B34" s="8" t="s">
        <v>18</v>
      </c>
      <c r="C34" s="9">
        <v>43882</v>
      </c>
      <c r="D34" s="8" t="s">
        <v>19</v>
      </c>
      <c r="E34" s="8" t="s">
        <v>25</v>
      </c>
      <c r="F34" s="8" t="s">
        <v>26</v>
      </c>
      <c r="I34" s="8" t="s">
        <v>175</v>
      </c>
      <c r="J34" s="8" t="s">
        <v>176</v>
      </c>
      <c r="K34" s="8" t="s">
        <v>20</v>
      </c>
      <c r="L34" s="8" t="s">
        <v>440</v>
      </c>
      <c r="M34" s="8" t="s">
        <v>509</v>
      </c>
      <c r="N34" s="8" t="s">
        <v>29</v>
      </c>
      <c r="O34" s="8" t="s">
        <v>287</v>
      </c>
      <c r="P34" s="8">
        <f>IF(ISERROR(FIND(P$1,O34,1)),0,1)</f>
        <v>0</v>
      </c>
      <c r="Q34" s="8" t="s">
        <v>223</v>
      </c>
      <c r="R34" s="8" t="s">
        <v>494</v>
      </c>
      <c r="S34" s="8" t="s">
        <v>498</v>
      </c>
      <c r="T34" s="8" t="s">
        <v>229</v>
      </c>
      <c r="U34" s="12" t="s">
        <v>243</v>
      </c>
      <c r="V34" s="8" t="s">
        <v>229</v>
      </c>
      <c r="W34" s="8" t="s">
        <v>18</v>
      </c>
      <c r="X34" s="10">
        <v>3004320009</v>
      </c>
      <c r="Y34" s="11">
        <v>415.55</v>
      </c>
      <c r="Z34" s="11">
        <f>ROUNDUP(AA34/0.112,0)</f>
        <v>3525</v>
      </c>
      <c r="AA34" s="11">
        <v>394.78</v>
      </c>
      <c r="AB34" s="11">
        <v>5881.37</v>
      </c>
    </row>
    <row r="35" spans="1:28" s="8" customFormat="1" ht="18" customHeight="1" x14ac:dyDescent="0.25">
      <c r="A35" s="8">
        <v>18179</v>
      </c>
      <c r="B35" s="8" t="s">
        <v>18</v>
      </c>
      <c r="C35" s="9">
        <v>43886</v>
      </c>
      <c r="D35" s="8" t="s">
        <v>19</v>
      </c>
      <c r="E35" s="8" t="s">
        <v>30</v>
      </c>
      <c r="F35" s="8" t="s">
        <v>31</v>
      </c>
      <c r="I35" s="8" t="s">
        <v>283</v>
      </c>
      <c r="J35" s="8" t="s">
        <v>284</v>
      </c>
      <c r="K35" s="8" t="s">
        <v>20</v>
      </c>
      <c r="L35" s="8" t="s">
        <v>440</v>
      </c>
      <c r="M35" s="8" t="s">
        <v>516</v>
      </c>
      <c r="N35" s="8" t="s">
        <v>84</v>
      </c>
      <c r="O35" s="8" t="s">
        <v>285</v>
      </c>
      <c r="P35" s="8">
        <f>IF(ISERROR(FIND(P$1,O35,1)),0,1)</f>
        <v>0</v>
      </c>
      <c r="Q35" s="8" t="s">
        <v>223</v>
      </c>
      <c r="R35" s="8" t="s">
        <v>494</v>
      </c>
      <c r="S35" s="8" t="s">
        <v>498</v>
      </c>
      <c r="T35" s="8" t="s">
        <v>255</v>
      </c>
      <c r="U35" s="8" t="s">
        <v>243</v>
      </c>
      <c r="V35" s="8" t="s">
        <v>23</v>
      </c>
      <c r="W35" s="8" t="s">
        <v>18</v>
      </c>
      <c r="X35" s="10">
        <v>3004320009</v>
      </c>
      <c r="Y35" s="11">
        <v>38.15</v>
      </c>
      <c r="Z35" s="11">
        <v>350</v>
      </c>
      <c r="AA35" s="11">
        <v>35</v>
      </c>
      <c r="AB35" s="11">
        <v>737</v>
      </c>
    </row>
    <row r="36" spans="1:28" s="8" customFormat="1" ht="18" customHeight="1" x14ac:dyDescent="0.25">
      <c r="A36" s="8">
        <v>18186</v>
      </c>
      <c r="B36" s="8" t="s">
        <v>18</v>
      </c>
      <c r="C36" s="9">
        <v>43886</v>
      </c>
      <c r="D36" s="8" t="s">
        <v>19</v>
      </c>
      <c r="E36" s="8" t="s">
        <v>87</v>
      </c>
      <c r="F36" s="8" t="s">
        <v>88</v>
      </c>
      <c r="I36" s="8" t="s">
        <v>162</v>
      </c>
      <c r="J36" s="8" t="s">
        <v>163</v>
      </c>
      <c r="K36" s="8" t="s">
        <v>20</v>
      </c>
      <c r="L36" s="8" t="s">
        <v>440</v>
      </c>
      <c r="M36" s="8" t="s">
        <v>519</v>
      </c>
      <c r="N36" s="8" t="s">
        <v>22</v>
      </c>
      <c r="O36" s="8" t="s">
        <v>286</v>
      </c>
      <c r="P36" s="8">
        <f>IF(ISERROR(FIND(P$1,O36,1)),0,1)</f>
        <v>0</v>
      </c>
      <c r="Q36" s="8" t="s">
        <v>223</v>
      </c>
      <c r="R36" s="8" t="s">
        <v>494</v>
      </c>
      <c r="S36" s="8" t="s">
        <v>498</v>
      </c>
      <c r="T36" s="8" t="s">
        <v>255</v>
      </c>
      <c r="U36" s="8" t="s">
        <v>243</v>
      </c>
      <c r="V36" s="8" t="s">
        <v>275</v>
      </c>
      <c r="W36" s="8" t="s">
        <v>18</v>
      </c>
      <c r="X36" s="10">
        <v>3004320009</v>
      </c>
      <c r="Y36" s="11">
        <v>114.17</v>
      </c>
      <c r="Z36" s="11">
        <v>1000</v>
      </c>
      <c r="AA36" s="11">
        <v>107</v>
      </c>
      <c r="AB36" s="11">
        <v>393.62</v>
      </c>
    </row>
    <row r="37" spans="1:28" s="8" customFormat="1" ht="18" customHeight="1" x14ac:dyDescent="0.25">
      <c r="A37" s="8">
        <v>18188</v>
      </c>
      <c r="B37" s="8" t="s">
        <v>18</v>
      </c>
      <c r="C37" s="9">
        <v>43886</v>
      </c>
      <c r="D37" s="8" t="s">
        <v>50</v>
      </c>
      <c r="F37" s="8" t="s">
        <v>193</v>
      </c>
      <c r="G37" s="8" t="s">
        <v>222</v>
      </c>
      <c r="H37" s="8" t="s">
        <v>194</v>
      </c>
      <c r="I37" s="8" t="s">
        <v>195</v>
      </c>
      <c r="J37" s="8" t="s">
        <v>196</v>
      </c>
      <c r="K37" s="8" t="s">
        <v>101</v>
      </c>
      <c r="L37" s="8" t="s">
        <v>513</v>
      </c>
      <c r="M37" s="8" t="s">
        <v>440</v>
      </c>
      <c r="N37" s="8" t="s">
        <v>84</v>
      </c>
      <c r="O37" s="8" t="s">
        <v>318</v>
      </c>
      <c r="P37" s="8">
        <f>IF(ISERROR(FIND(P$1,O37,1)),0,1)</f>
        <v>0</v>
      </c>
      <c r="Q37" s="8" t="s">
        <v>223</v>
      </c>
      <c r="R37" s="8" t="s">
        <v>494</v>
      </c>
      <c r="S37" s="8" t="s">
        <v>498</v>
      </c>
      <c r="T37" s="8" t="s">
        <v>197</v>
      </c>
      <c r="U37" s="8" t="s">
        <v>200</v>
      </c>
      <c r="V37" s="8" t="s">
        <v>223</v>
      </c>
      <c r="W37" s="8" t="s">
        <v>18</v>
      </c>
      <c r="X37" s="10">
        <v>3004320009</v>
      </c>
      <c r="Y37" s="11">
        <v>5107</v>
      </c>
      <c r="Z37" s="11">
        <v>62790</v>
      </c>
      <c r="AA37" s="11">
        <v>4682</v>
      </c>
      <c r="AB37" s="11">
        <v>85896.72</v>
      </c>
    </row>
    <row r="38" spans="1:28" s="8" customFormat="1" ht="18" customHeight="1" x14ac:dyDescent="0.25">
      <c r="A38" s="8">
        <v>18191</v>
      </c>
      <c r="B38" s="8" t="s">
        <v>18</v>
      </c>
      <c r="C38" s="9">
        <v>43886</v>
      </c>
      <c r="D38" s="8" t="s">
        <v>19</v>
      </c>
      <c r="E38" s="8" t="s">
        <v>153</v>
      </c>
      <c r="F38" s="8" t="s">
        <v>154</v>
      </c>
      <c r="I38" s="8" t="s">
        <v>157</v>
      </c>
      <c r="J38" s="8" t="s">
        <v>158</v>
      </c>
      <c r="K38" s="8" t="s">
        <v>20</v>
      </c>
      <c r="L38" s="8" t="s">
        <v>511</v>
      </c>
      <c r="M38" s="8" t="s">
        <v>511</v>
      </c>
      <c r="N38" s="8" t="s">
        <v>22</v>
      </c>
      <c r="O38" s="8" t="s">
        <v>321</v>
      </c>
      <c r="P38" s="8">
        <f>IF(ISERROR(FIND(P$1,O38,1)),0,1)</f>
        <v>0</v>
      </c>
      <c r="Q38" s="8" t="s">
        <v>223</v>
      </c>
      <c r="R38" s="8" t="s">
        <v>493</v>
      </c>
      <c r="S38" s="8" t="s">
        <v>499</v>
      </c>
      <c r="T38" s="8" t="s">
        <v>236</v>
      </c>
      <c r="U38" s="8" t="s">
        <v>504</v>
      </c>
      <c r="V38" s="8" t="s">
        <v>23</v>
      </c>
      <c r="W38" s="8" t="s">
        <v>18</v>
      </c>
      <c r="X38" s="10">
        <v>3004320009</v>
      </c>
      <c r="Y38" s="11">
        <v>5.28</v>
      </c>
      <c r="Z38" s="11">
        <v>500</v>
      </c>
      <c r="AA38" s="11">
        <v>4.8</v>
      </c>
      <c r="AB38" s="11">
        <v>200.7</v>
      </c>
    </row>
    <row r="39" spans="1:28" s="8" customFormat="1" ht="18" customHeight="1" x14ac:dyDescent="0.25">
      <c r="A39" s="8">
        <v>18570</v>
      </c>
      <c r="B39" s="8" t="s">
        <v>18</v>
      </c>
      <c r="C39" s="9">
        <v>43886</v>
      </c>
      <c r="D39" s="8" t="s">
        <v>19</v>
      </c>
      <c r="E39" s="8" t="s">
        <v>137</v>
      </c>
      <c r="F39" s="8" t="s">
        <v>138</v>
      </c>
      <c r="I39" s="8" t="s">
        <v>155</v>
      </c>
      <c r="J39" s="8" t="s">
        <v>156</v>
      </c>
      <c r="K39" s="8" t="s">
        <v>20</v>
      </c>
      <c r="L39" s="8" t="s">
        <v>513</v>
      </c>
      <c r="M39" s="8" t="s">
        <v>512</v>
      </c>
      <c r="N39" s="8" t="s">
        <v>29</v>
      </c>
      <c r="O39" s="8" t="s">
        <v>380</v>
      </c>
      <c r="P39" s="8">
        <f>IF(ISERROR(FIND(P$1,O39,1)),0,1)</f>
        <v>0</v>
      </c>
      <c r="Q39" s="8" t="s">
        <v>223</v>
      </c>
      <c r="R39" s="8" t="s">
        <v>494</v>
      </c>
      <c r="S39" s="8" t="s">
        <v>498</v>
      </c>
      <c r="T39" s="8" t="s">
        <v>202</v>
      </c>
      <c r="U39" s="8" t="s">
        <v>200</v>
      </c>
      <c r="V39" s="8" t="s">
        <v>223</v>
      </c>
      <c r="W39" s="8" t="s">
        <v>18</v>
      </c>
      <c r="X39" s="10">
        <v>3004900002</v>
      </c>
      <c r="Y39" s="11">
        <v>2.4500000000000002</v>
      </c>
      <c r="Z39" s="11">
        <f>ROUNDUP(AA39/0.086,0)</f>
        <v>26</v>
      </c>
      <c r="AA39" s="11">
        <v>2.21</v>
      </c>
      <c r="AB39" s="11">
        <v>123.63</v>
      </c>
    </row>
    <row r="40" spans="1:28" s="8" customFormat="1" ht="18" customHeight="1" x14ac:dyDescent="0.25">
      <c r="A40" s="8">
        <v>18630</v>
      </c>
      <c r="B40" s="8" t="s">
        <v>18</v>
      </c>
      <c r="C40" s="9">
        <v>43886</v>
      </c>
      <c r="D40" s="8" t="s">
        <v>19</v>
      </c>
      <c r="E40" s="8" t="s">
        <v>137</v>
      </c>
      <c r="F40" s="8" t="s">
        <v>138</v>
      </c>
      <c r="I40" s="8" t="s">
        <v>140</v>
      </c>
      <c r="J40" s="8" t="s">
        <v>141</v>
      </c>
      <c r="K40" s="8" t="s">
        <v>20</v>
      </c>
      <c r="L40" s="8" t="s">
        <v>513</v>
      </c>
      <c r="M40" s="8" t="s">
        <v>511</v>
      </c>
      <c r="N40" s="8" t="s">
        <v>22</v>
      </c>
      <c r="O40" s="8" t="s">
        <v>381</v>
      </c>
      <c r="P40" s="8">
        <f>IF(ISERROR(FIND(P$1,O40,1)),0,1)</f>
        <v>1</v>
      </c>
      <c r="Q40" s="8" t="s">
        <v>223</v>
      </c>
      <c r="R40" s="8" t="s">
        <v>494</v>
      </c>
      <c r="S40" s="8" t="s">
        <v>498</v>
      </c>
      <c r="T40" s="8" t="s">
        <v>353</v>
      </c>
      <c r="U40" s="8" t="s">
        <v>200</v>
      </c>
      <c r="V40" s="8" t="s">
        <v>351</v>
      </c>
      <c r="W40" s="8" t="s">
        <v>18</v>
      </c>
      <c r="X40" s="10">
        <v>3004900002</v>
      </c>
      <c r="Y40" s="11">
        <v>67.22</v>
      </c>
      <c r="Z40" s="11">
        <v>250</v>
      </c>
      <c r="AA40" s="11">
        <v>63.62</v>
      </c>
      <c r="AB40" s="11">
        <v>443.71547778079957</v>
      </c>
    </row>
    <row r="41" spans="1:28" s="8" customFormat="1" ht="18" customHeight="1" x14ac:dyDescent="0.25">
      <c r="A41" s="8">
        <v>18668</v>
      </c>
      <c r="B41" s="8" t="s">
        <v>18</v>
      </c>
      <c r="C41" s="9">
        <v>43886</v>
      </c>
      <c r="D41" s="8" t="s">
        <v>19</v>
      </c>
      <c r="E41" s="8" t="s">
        <v>137</v>
      </c>
      <c r="F41" s="8" t="s">
        <v>138</v>
      </c>
      <c r="I41" s="8" t="s">
        <v>74</v>
      </c>
      <c r="J41" s="8" t="s">
        <v>75</v>
      </c>
      <c r="K41" s="8" t="s">
        <v>20</v>
      </c>
      <c r="L41" s="8" t="s">
        <v>513</v>
      </c>
      <c r="M41" s="8" t="s">
        <v>512</v>
      </c>
      <c r="N41" s="8" t="s">
        <v>29</v>
      </c>
      <c r="O41" s="8" t="s">
        <v>382</v>
      </c>
      <c r="P41" s="8">
        <f>IF(ISERROR(FIND(P$1,O41,1)),0,1)</f>
        <v>1</v>
      </c>
      <c r="Q41" s="8" t="s">
        <v>223</v>
      </c>
      <c r="R41" s="8" t="s">
        <v>494</v>
      </c>
      <c r="S41" s="8" t="s">
        <v>498</v>
      </c>
      <c r="T41" s="8" t="s">
        <v>353</v>
      </c>
      <c r="U41" s="8" t="s">
        <v>200</v>
      </c>
      <c r="V41" s="8" t="s">
        <v>351</v>
      </c>
      <c r="W41" s="8" t="s">
        <v>18</v>
      </c>
      <c r="X41" s="10">
        <v>3004900002</v>
      </c>
      <c r="Y41" s="11">
        <v>23.37</v>
      </c>
      <c r="Z41" s="11">
        <v>36</v>
      </c>
      <c r="AA41" s="11">
        <v>20.73</v>
      </c>
      <c r="AB41" s="11">
        <v>63.895028800435135</v>
      </c>
    </row>
    <row r="42" spans="1:28" s="8" customFormat="1" ht="18" customHeight="1" x14ac:dyDescent="0.25">
      <c r="A42" s="8">
        <v>18686</v>
      </c>
      <c r="B42" s="8" t="s">
        <v>18</v>
      </c>
      <c r="C42" s="9">
        <v>43886</v>
      </c>
      <c r="D42" s="8" t="s">
        <v>19</v>
      </c>
      <c r="E42" s="8" t="s">
        <v>30</v>
      </c>
      <c r="F42" s="8" t="s">
        <v>31</v>
      </c>
      <c r="I42" s="8" t="s">
        <v>117</v>
      </c>
      <c r="J42" s="8" t="s">
        <v>118</v>
      </c>
      <c r="K42" s="8" t="s">
        <v>20</v>
      </c>
      <c r="L42" s="8" t="s">
        <v>440</v>
      </c>
      <c r="M42" s="8" t="s">
        <v>517</v>
      </c>
      <c r="N42" s="8" t="s">
        <v>97</v>
      </c>
      <c r="O42" s="8" t="s">
        <v>404</v>
      </c>
      <c r="P42" s="8">
        <f>IF(ISERROR(FIND(P$1,O42,1)),0,1)</f>
        <v>0</v>
      </c>
      <c r="Q42" s="8" t="s">
        <v>223</v>
      </c>
      <c r="R42" s="8" t="s">
        <v>494</v>
      </c>
      <c r="S42" s="8" t="s">
        <v>498</v>
      </c>
      <c r="T42" s="8" t="s">
        <v>206</v>
      </c>
      <c r="U42" s="12" t="s">
        <v>243</v>
      </c>
      <c r="V42" s="8" t="s">
        <v>23</v>
      </c>
      <c r="W42" s="8" t="s">
        <v>18</v>
      </c>
      <c r="X42" s="10">
        <v>3004900002</v>
      </c>
      <c r="Y42" s="11">
        <v>6928.19</v>
      </c>
      <c r="Z42" s="11">
        <v>2016</v>
      </c>
      <c r="AA42" s="11">
        <v>6356.11</v>
      </c>
      <c r="AB42" s="11">
        <v>3608.64</v>
      </c>
    </row>
    <row r="43" spans="1:28" s="8" customFormat="1" ht="18" customHeight="1" x14ac:dyDescent="0.25">
      <c r="A43" s="8">
        <v>18691</v>
      </c>
      <c r="B43" s="8" t="s">
        <v>18</v>
      </c>
      <c r="C43" s="9">
        <v>43886</v>
      </c>
      <c r="D43" s="8" t="s">
        <v>19</v>
      </c>
      <c r="E43" s="8" t="s">
        <v>30</v>
      </c>
      <c r="F43" s="8" t="s">
        <v>31</v>
      </c>
      <c r="I43" s="8" t="s">
        <v>281</v>
      </c>
      <c r="J43" s="8" t="s">
        <v>282</v>
      </c>
      <c r="K43" s="8" t="s">
        <v>20</v>
      </c>
      <c r="L43" s="8" t="s">
        <v>440</v>
      </c>
      <c r="M43" s="8" t="s">
        <v>516</v>
      </c>
      <c r="N43" s="8" t="s">
        <v>84</v>
      </c>
      <c r="O43" s="8" t="s">
        <v>405</v>
      </c>
      <c r="P43" s="8">
        <f>IF(ISERROR(FIND(P$1,O43,1)),0,1)</f>
        <v>0</v>
      </c>
      <c r="Q43" s="8" t="s">
        <v>223</v>
      </c>
      <c r="R43" s="8" t="s">
        <v>494</v>
      </c>
      <c r="S43" s="8" t="s">
        <v>498</v>
      </c>
      <c r="T43" s="8" t="s">
        <v>255</v>
      </c>
      <c r="U43" s="8" t="s">
        <v>243</v>
      </c>
      <c r="V43" s="8" t="s">
        <v>23</v>
      </c>
      <c r="W43" s="8" t="s">
        <v>18</v>
      </c>
      <c r="X43" s="10">
        <v>3004900002</v>
      </c>
      <c r="Y43" s="11">
        <v>504.9</v>
      </c>
      <c r="Z43" s="11">
        <v>7080</v>
      </c>
      <c r="AA43" s="11">
        <v>463.2</v>
      </c>
      <c r="AB43" s="11">
        <v>9876.08</v>
      </c>
    </row>
    <row r="44" spans="1:28" s="8" customFormat="1" ht="18" customHeight="1" x14ac:dyDescent="0.25">
      <c r="A44" s="8">
        <v>18694</v>
      </c>
      <c r="B44" s="8" t="s">
        <v>18</v>
      </c>
      <c r="C44" s="9">
        <v>43886</v>
      </c>
      <c r="D44" s="8" t="s">
        <v>19</v>
      </c>
      <c r="E44" s="8" t="s">
        <v>30</v>
      </c>
      <c r="F44" s="8" t="s">
        <v>31</v>
      </c>
      <c r="I44" s="8" t="s">
        <v>174</v>
      </c>
      <c r="J44" s="8" t="s">
        <v>343</v>
      </c>
      <c r="K44" s="8" t="s">
        <v>20</v>
      </c>
      <c r="L44" s="8" t="s">
        <v>440</v>
      </c>
      <c r="M44" s="8" t="s">
        <v>516</v>
      </c>
      <c r="N44" s="8" t="s">
        <v>84</v>
      </c>
      <c r="O44" s="8" t="s">
        <v>406</v>
      </c>
      <c r="P44" s="8">
        <f>IF(ISERROR(FIND(P$1,O44,1)),0,1)</f>
        <v>0</v>
      </c>
      <c r="Q44" s="8" t="s">
        <v>223</v>
      </c>
      <c r="R44" s="8" t="s">
        <v>494</v>
      </c>
      <c r="S44" s="8" t="s">
        <v>498</v>
      </c>
      <c r="T44" s="8" t="s">
        <v>255</v>
      </c>
      <c r="U44" s="8" t="s">
        <v>243</v>
      </c>
      <c r="V44" s="8" t="s">
        <v>23</v>
      </c>
      <c r="W44" s="8" t="s">
        <v>18</v>
      </c>
      <c r="X44" s="10">
        <v>3004900002</v>
      </c>
      <c r="Y44" s="11">
        <v>751.93</v>
      </c>
      <c r="Z44" s="11">
        <f>ROUNDUP(AA44/0.112,0)</f>
        <v>6160</v>
      </c>
      <c r="AA44" s="11">
        <v>689.81</v>
      </c>
      <c r="AB44" s="11">
        <v>12017.34</v>
      </c>
    </row>
    <row r="45" spans="1:28" s="8" customFormat="1" ht="18" customHeight="1" x14ac:dyDescent="0.25">
      <c r="A45" s="8">
        <v>18855</v>
      </c>
      <c r="B45" s="8" t="s">
        <v>18</v>
      </c>
      <c r="C45" s="9">
        <v>43886</v>
      </c>
      <c r="D45" s="8" t="s">
        <v>19</v>
      </c>
      <c r="E45" s="8" t="s">
        <v>30</v>
      </c>
      <c r="F45" s="8" t="s">
        <v>31</v>
      </c>
      <c r="I45" s="8" t="s">
        <v>178</v>
      </c>
      <c r="J45" s="8" t="s">
        <v>179</v>
      </c>
      <c r="K45" s="8" t="s">
        <v>20</v>
      </c>
      <c r="L45" s="8" t="s">
        <v>440</v>
      </c>
      <c r="M45" s="8" t="s">
        <v>516</v>
      </c>
      <c r="N45" s="8" t="s">
        <v>84</v>
      </c>
      <c r="O45" s="8" t="s">
        <v>412</v>
      </c>
      <c r="P45" s="8">
        <f>IF(ISERROR(FIND(P$1,O45,1)),0,1)</f>
        <v>0</v>
      </c>
      <c r="Q45" s="8" t="s">
        <v>223</v>
      </c>
      <c r="R45" s="8" t="s">
        <v>494</v>
      </c>
      <c r="S45" s="8" t="s">
        <v>498</v>
      </c>
      <c r="T45" s="8" t="s">
        <v>255</v>
      </c>
      <c r="U45" s="8" t="s">
        <v>243</v>
      </c>
      <c r="V45" s="8" t="s">
        <v>23</v>
      </c>
      <c r="W45" s="8" t="s">
        <v>18</v>
      </c>
      <c r="X45" s="10">
        <v>3004900002</v>
      </c>
      <c r="Y45" s="11">
        <v>1006.47</v>
      </c>
      <c r="Z45" s="11">
        <f>ROUNDUP(AA45/0.112,0)</f>
        <v>8245</v>
      </c>
      <c r="AA45" s="11">
        <v>923.36</v>
      </c>
      <c r="AB45" s="11">
        <v>7658.84</v>
      </c>
    </row>
    <row r="46" spans="1:28" s="8" customFormat="1" ht="18" customHeight="1" x14ac:dyDescent="0.25">
      <c r="A46" s="8">
        <v>19002</v>
      </c>
      <c r="B46" s="8" t="s">
        <v>18</v>
      </c>
      <c r="C46" s="9">
        <v>43887</v>
      </c>
      <c r="D46" s="8" t="s">
        <v>19</v>
      </c>
      <c r="E46" s="8" t="s">
        <v>76</v>
      </c>
      <c r="F46" s="8" t="s">
        <v>77</v>
      </c>
      <c r="I46" s="8" t="s">
        <v>78</v>
      </c>
      <c r="J46" s="8" t="s">
        <v>79</v>
      </c>
      <c r="K46" s="8" t="s">
        <v>20</v>
      </c>
      <c r="L46" s="8" t="s">
        <v>440</v>
      </c>
      <c r="M46" s="8" t="s">
        <v>512</v>
      </c>
      <c r="N46" s="8" t="s">
        <v>22</v>
      </c>
      <c r="O46" s="8" t="s">
        <v>252</v>
      </c>
      <c r="P46" s="8">
        <f>IF(ISERROR(FIND(P$1,O46,1)),0,1)</f>
        <v>0</v>
      </c>
      <c r="Q46" s="8" t="s">
        <v>223</v>
      </c>
      <c r="R46" s="8" t="s">
        <v>494</v>
      </c>
      <c r="S46" s="8" t="s">
        <v>498</v>
      </c>
      <c r="T46" s="8" t="s">
        <v>253</v>
      </c>
      <c r="U46" s="8" t="s">
        <v>496</v>
      </c>
      <c r="V46" s="8" t="s">
        <v>23</v>
      </c>
      <c r="W46" s="8" t="s">
        <v>18</v>
      </c>
      <c r="X46" s="10">
        <v>3004320009</v>
      </c>
      <c r="Y46" s="11">
        <v>36</v>
      </c>
      <c r="Z46" s="11">
        <v>304</v>
      </c>
      <c r="AA46" s="11">
        <v>32.4</v>
      </c>
      <c r="AB46" s="11">
        <v>656.5</v>
      </c>
    </row>
    <row r="47" spans="1:28" s="8" customFormat="1" ht="18" customHeight="1" x14ac:dyDescent="0.25">
      <c r="A47" s="8">
        <v>19007</v>
      </c>
      <c r="B47" s="8" t="s">
        <v>18</v>
      </c>
      <c r="C47" s="9">
        <v>43887</v>
      </c>
      <c r="D47" s="8" t="s">
        <v>19</v>
      </c>
      <c r="E47" s="8" t="s">
        <v>25</v>
      </c>
      <c r="F47" s="8" t="s">
        <v>26</v>
      </c>
      <c r="I47" s="8" t="s">
        <v>40</v>
      </c>
      <c r="J47" s="8" t="s">
        <v>41</v>
      </c>
      <c r="K47" s="8" t="s">
        <v>20</v>
      </c>
      <c r="L47" s="8" t="s">
        <v>513</v>
      </c>
      <c r="M47" s="8" t="s">
        <v>511</v>
      </c>
      <c r="N47" s="8" t="s">
        <v>22</v>
      </c>
      <c r="O47" s="8" t="s">
        <v>280</v>
      </c>
      <c r="P47" s="8">
        <f>IF(ISERROR(FIND(P$1,O47,1)),0,1)</f>
        <v>0</v>
      </c>
      <c r="Q47" s="8" t="s">
        <v>223</v>
      </c>
      <c r="R47" s="8" t="s">
        <v>494</v>
      </c>
      <c r="S47" s="8" t="s">
        <v>498</v>
      </c>
      <c r="T47" s="8" t="s">
        <v>200</v>
      </c>
      <c r="U47" s="8" t="s">
        <v>200</v>
      </c>
      <c r="V47" s="8" t="s">
        <v>200</v>
      </c>
      <c r="W47" s="8" t="s">
        <v>18</v>
      </c>
      <c r="X47" s="10">
        <v>3004320009</v>
      </c>
      <c r="Y47" s="11">
        <v>52.44</v>
      </c>
      <c r="Z47" s="11">
        <f>ROUNDUP(AA47/0.086,0)</f>
        <v>562</v>
      </c>
      <c r="AA47" s="11">
        <v>48.25</v>
      </c>
      <c r="AB47" s="11">
        <v>1307.6199999999999</v>
      </c>
    </row>
    <row r="48" spans="1:28" s="8" customFormat="1" ht="18" customHeight="1" x14ac:dyDescent="0.25">
      <c r="A48" s="8">
        <v>19404</v>
      </c>
      <c r="B48" s="8" t="s">
        <v>18</v>
      </c>
      <c r="C48" s="9">
        <v>43887</v>
      </c>
      <c r="D48" s="8" t="s">
        <v>19</v>
      </c>
      <c r="E48" s="8" t="s">
        <v>186</v>
      </c>
      <c r="F48" s="8" t="s">
        <v>187</v>
      </c>
      <c r="I48" s="8" t="s">
        <v>112</v>
      </c>
      <c r="J48" s="8" t="s">
        <v>189</v>
      </c>
      <c r="K48" s="8" t="s">
        <v>20</v>
      </c>
      <c r="L48" s="8" t="s">
        <v>511</v>
      </c>
      <c r="M48" s="8" t="s">
        <v>511</v>
      </c>
      <c r="N48" s="8" t="s">
        <v>22</v>
      </c>
      <c r="O48" s="8" t="s">
        <v>378</v>
      </c>
      <c r="P48" s="8">
        <f>IF(ISERROR(FIND(P$1,O48,1)),0,1)</f>
        <v>0</v>
      </c>
      <c r="Q48" s="8" t="s">
        <v>223</v>
      </c>
      <c r="R48" s="8" t="s">
        <v>493</v>
      </c>
      <c r="S48" s="8" t="s">
        <v>499</v>
      </c>
      <c r="T48" s="8" t="s">
        <v>231</v>
      </c>
      <c r="U48" s="8" t="s">
        <v>504</v>
      </c>
      <c r="V48" s="8" t="s">
        <v>223</v>
      </c>
      <c r="W48" s="8" t="s">
        <v>18</v>
      </c>
      <c r="X48" s="10">
        <v>3004900002</v>
      </c>
      <c r="Y48" s="11">
        <v>128.75</v>
      </c>
      <c r="Z48" s="11">
        <f>ROUNDUP(AA48/0.0095,0)</f>
        <v>13032</v>
      </c>
      <c r="AA48" s="11">
        <v>123.8</v>
      </c>
      <c r="AB48" s="11">
        <v>3775.88</v>
      </c>
    </row>
    <row r="49" spans="1:28" s="8" customFormat="1" ht="18" customHeight="1" x14ac:dyDescent="0.25">
      <c r="A49" s="8">
        <v>19941</v>
      </c>
      <c r="B49" s="8" t="s">
        <v>18</v>
      </c>
      <c r="C49" s="9">
        <v>43888</v>
      </c>
      <c r="D49" s="8" t="s">
        <v>19</v>
      </c>
      <c r="E49" s="8" t="s">
        <v>30</v>
      </c>
      <c r="F49" s="8" t="s">
        <v>31</v>
      </c>
      <c r="I49" s="8" t="s">
        <v>85</v>
      </c>
      <c r="J49" s="8" t="s">
        <v>86</v>
      </c>
      <c r="K49" s="8" t="s">
        <v>20</v>
      </c>
      <c r="L49" s="8" t="s">
        <v>511</v>
      </c>
      <c r="M49" s="8" t="s">
        <v>511</v>
      </c>
      <c r="N49" s="8" t="s">
        <v>22</v>
      </c>
      <c r="O49" s="8" t="s">
        <v>273</v>
      </c>
      <c r="P49" s="8">
        <f>IF(ISERROR(FIND(P$1,O49,1)),0,1)</f>
        <v>0</v>
      </c>
      <c r="Q49" s="8" t="s">
        <v>223</v>
      </c>
      <c r="R49" s="8" t="s">
        <v>493</v>
      </c>
      <c r="S49" s="8" t="s">
        <v>499</v>
      </c>
      <c r="T49" s="8" t="s">
        <v>241</v>
      </c>
      <c r="U49" s="8" t="s">
        <v>241</v>
      </c>
      <c r="V49" s="8" t="s">
        <v>23</v>
      </c>
      <c r="W49" s="8" t="s">
        <v>18</v>
      </c>
      <c r="X49" s="10">
        <v>3004320009</v>
      </c>
      <c r="Y49" s="11">
        <v>3.21</v>
      </c>
      <c r="Z49" s="11">
        <v>270</v>
      </c>
      <c r="AA49" s="11">
        <v>3.05</v>
      </c>
      <c r="AB49" s="11">
        <v>101.13</v>
      </c>
    </row>
    <row r="50" spans="1:28" s="8" customFormat="1" ht="18" customHeight="1" x14ac:dyDescent="0.25">
      <c r="A50" s="8">
        <v>19949</v>
      </c>
      <c r="B50" s="8" t="s">
        <v>18</v>
      </c>
      <c r="C50" s="9">
        <v>43888</v>
      </c>
      <c r="D50" s="8" t="s">
        <v>19</v>
      </c>
      <c r="E50" s="8" t="s">
        <v>87</v>
      </c>
      <c r="F50" s="8" t="s">
        <v>88</v>
      </c>
      <c r="I50" s="8" t="s">
        <v>89</v>
      </c>
      <c r="J50" s="8" t="s">
        <v>90</v>
      </c>
      <c r="K50" s="8" t="s">
        <v>20</v>
      </c>
      <c r="L50" s="8" t="s">
        <v>440</v>
      </c>
      <c r="M50" s="8" t="s">
        <v>519</v>
      </c>
      <c r="N50" s="8" t="s">
        <v>29</v>
      </c>
      <c r="O50" s="8" t="s">
        <v>274</v>
      </c>
      <c r="P50" s="8">
        <f>IF(ISERROR(FIND(P$1,O50,1)),0,1)</f>
        <v>0</v>
      </c>
      <c r="Q50" s="8" t="s">
        <v>223</v>
      </c>
      <c r="R50" s="8" t="s">
        <v>494</v>
      </c>
      <c r="S50" s="8" t="s">
        <v>498</v>
      </c>
      <c r="T50" s="8" t="s">
        <v>255</v>
      </c>
      <c r="U50" s="8" t="s">
        <v>243</v>
      </c>
      <c r="V50" s="8" t="s">
        <v>275</v>
      </c>
      <c r="W50" s="8" t="s">
        <v>18</v>
      </c>
      <c r="X50" s="10">
        <v>3004320009</v>
      </c>
      <c r="Y50" s="11">
        <v>462</v>
      </c>
      <c r="Z50" s="11">
        <f>ROUNDUP(AA50/0.112,0)</f>
        <v>3860</v>
      </c>
      <c r="AA50" s="11">
        <v>432.28</v>
      </c>
      <c r="AB50" s="11">
        <v>1667.36</v>
      </c>
    </row>
    <row r="51" spans="1:28" s="8" customFormat="1" ht="18" customHeight="1" x14ac:dyDescent="0.25">
      <c r="A51" s="8">
        <v>19952</v>
      </c>
      <c r="B51" s="8" t="s">
        <v>18</v>
      </c>
      <c r="C51" s="9">
        <v>43888</v>
      </c>
      <c r="D51" s="8" t="s">
        <v>19</v>
      </c>
      <c r="E51" s="8" t="s">
        <v>25</v>
      </c>
      <c r="F51" s="8" t="s">
        <v>26</v>
      </c>
      <c r="I51" s="8" t="s">
        <v>93</v>
      </c>
      <c r="J51" s="8" t="s">
        <v>94</v>
      </c>
      <c r="K51" s="8" t="s">
        <v>20</v>
      </c>
      <c r="L51" s="8" t="s">
        <v>440</v>
      </c>
      <c r="M51" s="8" t="s">
        <v>509</v>
      </c>
      <c r="N51" s="8" t="s">
        <v>29</v>
      </c>
      <c r="O51" s="8" t="s">
        <v>276</v>
      </c>
      <c r="P51" s="8">
        <f>IF(ISERROR(FIND(P$1,O51,1)),0,1)</f>
        <v>0</v>
      </c>
      <c r="Q51" s="8" t="s">
        <v>223</v>
      </c>
      <c r="R51" s="8" t="s">
        <v>494</v>
      </c>
      <c r="S51" s="8" t="s">
        <v>498</v>
      </c>
      <c r="T51" s="8" t="s">
        <v>227</v>
      </c>
      <c r="U51" s="8" t="s">
        <v>243</v>
      </c>
      <c r="V51" s="8" t="s">
        <v>228</v>
      </c>
      <c r="W51" s="8" t="s">
        <v>18</v>
      </c>
      <c r="X51" s="10">
        <v>3004320009</v>
      </c>
      <c r="Y51" s="11">
        <v>929.45</v>
      </c>
      <c r="Z51" s="11">
        <f>ROUNDUP(AA51/0.112,0)</f>
        <v>7884</v>
      </c>
      <c r="AA51" s="11">
        <v>882.99</v>
      </c>
      <c r="AB51" s="11">
        <v>13150.49</v>
      </c>
    </row>
    <row r="52" spans="1:28" s="8" customFormat="1" ht="18" customHeight="1" x14ac:dyDescent="0.25">
      <c r="A52" s="8">
        <v>19953</v>
      </c>
      <c r="B52" s="8" t="s">
        <v>18</v>
      </c>
      <c r="C52" s="9">
        <v>43888</v>
      </c>
      <c r="D52" s="8" t="s">
        <v>19</v>
      </c>
      <c r="E52" s="8" t="s">
        <v>25</v>
      </c>
      <c r="F52" s="8" t="s">
        <v>26</v>
      </c>
      <c r="I52" s="8" t="s">
        <v>95</v>
      </c>
      <c r="J52" s="8" t="s">
        <v>96</v>
      </c>
      <c r="K52" s="8" t="s">
        <v>20</v>
      </c>
      <c r="L52" s="8" t="s">
        <v>440</v>
      </c>
      <c r="M52" s="8" t="s">
        <v>511</v>
      </c>
      <c r="N52" s="8" t="s">
        <v>22</v>
      </c>
      <c r="O52" s="8" t="s">
        <v>277</v>
      </c>
      <c r="P52" s="8">
        <f>IF(ISERROR(FIND(P$1,O52,1)),0,1)</f>
        <v>0</v>
      </c>
      <c r="Q52" s="8" t="s">
        <v>223</v>
      </c>
      <c r="R52" s="8" t="s">
        <v>494</v>
      </c>
      <c r="S52" s="8" t="s">
        <v>498</v>
      </c>
      <c r="T52" s="8" t="s">
        <v>278</v>
      </c>
      <c r="U52" s="8" t="s">
        <v>496</v>
      </c>
      <c r="V52" s="8" t="s">
        <v>278</v>
      </c>
      <c r="W52" s="8" t="s">
        <v>18</v>
      </c>
      <c r="X52" s="10">
        <v>3004320009</v>
      </c>
      <c r="Y52" s="11">
        <v>121.9</v>
      </c>
      <c r="Z52" s="11">
        <v>950</v>
      </c>
      <c r="AA52" s="11">
        <v>112.15</v>
      </c>
      <c r="AB52" s="11">
        <v>1982.28</v>
      </c>
    </row>
    <row r="53" spans="1:28" s="8" customFormat="1" ht="18" customHeight="1" x14ac:dyDescent="0.25">
      <c r="A53" s="8">
        <v>19954</v>
      </c>
      <c r="B53" s="8" t="s">
        <v>18</v>
      </c>
      <c r="C53" s="9">
        <v>43888</v>
      </c>
      <c r="D53" s="8" t="s">
        <v>19</v>
      </c>
      <c r="E53" s="8" t="s">
        <v>25</v>
      </c>
      <c r="F53" s="8" t="s">
        <v>26</v>
      </c>
      <c r="I53" s="8" t="s">
        <v>95</v>
      </c>
      <c r="J53" s="8" t="s">
        <v>96</v>
      </c>
      <c r="K53" s="8" t="s">
        <v>20</v>
      </c>
      <c r="L53" s="8" t="s">
        <v>511</v>
      </c>
      <c r="M53" s="8" t="s">
        <v>511</v>
      </c>
      <c r="N53" s="8" t="s">
        <v>22</v>
      </c>
      <c r="O53" s="8" t="s">
        <v>279</v>
      </c>
      <c r="P53" s="8">
        <f>IF(ISERROR(FIND(P$1,O53,1)),0,1)</f>
        <v>0</v>
      </c>
      <c r="Q53" s="8" t="s">
        <v>223</v>
      </c>
      <c r="R53" s="8" t="s">
        <v>493</v>
      </c>
      <c r="S53" s="8" t="s">
        <v>499</v>
      </c>
      <c r="T53" s="8" t="s">
        <v>242</v>
      </c>
      <c r="U53" s="8" t="s">
        <v>504</v>
      </c>
      <c r="V53" s="8" t="s">
        <v>242</v>
      </c>
      <c r="W53" s="8" t="s">
        <v>18</v>
      </c>
      <c r="X53" s="10">
        <v>3004320009</v>
      </c>
      <c r="Y53" s="11">
        <v>0.6</v>
      </c>
      <c r="Z53" s="11">
        <f>ROUNDUP(AA53/0.046,0)</f>
        <v>12</v>
      </c>
      <c r="AA53" s="11">
        <v>0.55000000000000004</v>
      </c>
      <c r="AB53" s="11">
        <v>25.63</v>
      </c>
    </row>
    <row r="54" spans="1:28" s="8" customFormat="1" ht="18" customHeight="1" x14ac:dyDescent="0.25">
      <c r="A54" s="8">
        <v>20145</v>
      </c>
      <c r="B54" s="8" t="s">
        <v>18</v>
      </c>
      <c r="C54" s="9">
        <v>43888</v>
      </c>
      <c r="D54" s="8" t="s">
        <v>19</v>
      </c>
      <c r="E54" s="8" t="s">
        <v>137</v>
      </c>
      <c r="F54" s="8" t="s">
        <v>138</v>
      </c>
      <c r="I54" s="8" t="s">
        <v>142</v>
      </c>
      <c r="J54" s="8" t="s">
        <v>143</v>
      </c>
      <c r="K54" s="8" t="s">
        <v>20</v>
      </c>
      <c r="L54" s="8" t="s">
        <v>513</v>
      </c>
      <c r="M54" s="8" t="s">
        <v>512</v>
      </c>
      <c r="N54" s="8" t="s">
        <v>29</v>
      </c>
      <c r="O54" s="8" t="s">
        <v>375</v>
      </c>
      <c r="P54" s="8">
        <f>IF(ISERROR(FIND(P$1,O54,1)),0,1)</f>
        <v>1</v>
      </c>
      <c r="Q54" s="8" t="s">
        <v>223</v>
      </c>
      <c r="R54" s="8" t="s">
        <v>494</v>
      </c>
      <c r="S54" s="8" t="s">
        <v>498</v>
      </c>
      <c r="T54" s="8" t="s">
        <v>313</v>
      </c>
      <c r="U54" s="8" t="s">
        <v>200</v>
      </c>
      <c r="V54" s="8" t="s">
        <v>351</v>
      </c>
      <c r="W54" s="8" t="s">
        <v>18</v>
      </c>
      <c r="X54" s="10">
        <v>3004900002</v>
      </c>
      <c r="Y54" s="11">
        <v>55.79</v>
      </c>
      <c r="Z54" s="11">
        <v>50</v>
      </c>
      <c r="AA54" s="11">
        <v>48.35</v>
      </c>
      <c r="AB54" s="11">
        <v>88.743095556159915</v>
      </c>
    </row>
    <row r="55" spans="1:28" s="8" customFormat="1" ht="18" customHeight="1" x14ac:dyDescent="0.25">
      <c r="A55" s="8">
        <v>20221</v>
      </c>
      <c r="B55" s="8" t="s">
        <v>18</v>
      </c>
      <c r="C55" s="9">
        <v>43888</v>
      </c>
      <c r="D55" s="8" t="s">
        <v>19</v>
      </c>
      <c r="E55" s="8" t="s">
        <v>137</v>
      </c>
      <c r="F55" s="8" t="s">
        <v>138</v>
      </c>
      <c r="I55" s="8" t="s">
        <v>155</v>
      </c>
      <c r="J55" s="8" t="s">
        <v>156</v>
      </c>
      <c r="K55" s="8" t="s">
        <v>20</v>
      </c>
      <c r="L55" s="8" t="s">
        <v>513</v>
      </c>
      <c r="M55" s="8" t="s">
        <v>512</v>
      </c>
      <c r="N55" s="8" t="s">
        <v>29</v>
      </c>
      <c r="O55" s="8" t="s">
        <v>376</v>
      </c>
      <c r="P55" s="8">
        <f>IF(ISERROR(FIND(P$1,O55,1)),0,1)</f>
        <v>0</v>
      </c>
      <c r="Q55" s="8" t="s">
        <v>223</v>
      </c>
      <c r="R55" s="8" t="s">
        <v>494</v>
      </c>
      <c r="S55" s="8" t="s">
        <v>498</v>
      </c>
      <c r="T55" s="8" t="s">
        <v>202</v>
      </c>
      <c r="U55" s="8" t="s">
        <v>200</v>
      </c>
      <c r="V55" s="8" t="s">
        <v>223</v>
      </c>
      <c r="W55" s="8" t="s">
        <v>18</v>
      </c>
      <c r="X55" s="10">
        <v>3004900002</v>
      </c>
      <c r="Y55" s="11">
        <v>9.14</v>
      </c>
      <c r="Z55" s="11">
        <f>ROUNDUP(AA55/0.086,0)</f>
        <v>104</v>
      </c>
      <c r="AA55" s="11">
        <v>8.9</v>
      </c>
      <c r="AB55" s="11">
        <v>281.26</v>
      </c>
    </row>
    <row r="56" spans="1:28" s="8" customFormat="1" ht="18" customHeight="1" x14ac:dyDescent="0.25">
      <c r="A56" s="8">
        <v>20308</v>
      </c>
      <c r="B56" s="8" t="s">
        <v>18</v>
      </c>
      <c r="C56" s="9">
        <v>43888</v>
      </c>
      <c r="D56" s="8" t="s">
        <v>19</v>
      </c>
      <c r="E56" s="8" t="s">
        <v>62</v>
      </c>
      <c r="F56" s="8" t="s">
        <v>63</v>
      </c>
      <c r="I56" s="8" t="s">
        <v>85</v>
      </c>
      <c r="J56" s="8" t="s">
        <v>111</v>
      </c>
      <c r="K56" s="8" t="s">
        <v>20</v>
      </c>
      <c r="L56" s="8" t="s">
        <v>513</v>
      </c>
      <c r="M56" s="8" t="s">
        <v>511</v>
      </c>
      <c r="N56" s="8" t="s">
        <v>22</v>
      </c>
      <c r="O56" s="8" t="s">
        <v>402</v>
      </c>
      <c r="P56" s="8">
        <f>IF(ISERROR(FIND(P$1,O56,1)),0,1)</f>
        <v>0</v>
      </c>
      <c r="Q56" s="8" t="s">
        <v>223</v>
      </c>
      <c r="R56" s="8" t="s">
        <v>494</v>
      </c>
      <c r="S56" s="8" t="s">
        <v>498</v>
      </c>
      <c r="T56" s="8" t="s">
        <v>344</v>
      </c>
      <c r="U56" s="8" t="s">
        <v>200</v>
      </c>
      <c r="V56" s="8" t="s">
        <v>23</v>
      </c>
      <c r="W56" s="8" t="s">
        <v>18</v>
      </c>
      <c r="X56" s="10">
        <v>3004900002</v>
      </c>
      <c r="Y56" s="11">
        <v>311.45</v>
      </c>
      <c r="Z56" s="11">
        <v>315</v>
      </c>
      <c r="AA56" s="11">
        <v>285.69</v>
      </c>
      <c r="AB56" s="11">
        <v>559.08150200380749</v>
      </c>
    </row>
    <row r="57" spans="1:28" s="8" customFormat="1" ht="18" customHeight="1" x14ac:dyDescent="0.25">
      <c r="A57" s="8">
        <v>20342</v>
      </c>
      <c r="B57" s="8" t="s">
        <v>18</v>
      </c>
      <c r="C57" s="9">
        <v>43888</v>
      </c>
      <c r="D57" s="8" t="s">
        <v>19</v>
      </c>
      <c r="E57" s="8" t="s">
        <v>30</v>
      </c>
      <c r="F57" s="8" t="s">
        <v>31</v>
      </c>
      <c r="I57" s="8" t="s">
        <v>58</v>
      </c>
      <c r="J57" s="8" t="s">
        <v>59</v>
      </c>
      <c r="K57" s="8" t="s">
        <v>20</v>
      </c>
      <c r="L57" s="8" t="s">
        <v>513</v>
      </c>
      <c r="M57" s="8" t="s">
        <v>511</v>
      </c>
      <c r="N57" s="8" t="s">
        <v>22</v>
      </c>
      <c r="O57" s="8" t="s">
        <v>403</v>
      </c>
      <c r="P57" s="8">
        <f>IF(ISERROR(FIND(P$1,O57,1)),0,1)</f>
        <v>1</v>
      </c>
      <c r="Q57" s="8" t="s">
        <v>223</v>
      </c>
      <c r="R57" s="8" t="s">
        <v>494</v>
      </c>
      <c r="S57" s="8" t="s">
        <v>498</v>
      </c>
      <c r="T57" s="8" t="s">
        <v>234</v>
      </c>
      <c r="U57" s="8" t="s">
        <v>200</v>
      </c>
      <c r="V57" s="8" t="s">
        <v>23</v>
      </c>
      <c r="W57" s="8" t="s">
        <v>18</v>
      </c>
      <c r="X57" s="10">
        <v>3004900002</v>
      </c>
      <c r="Y57" s="11">
        <v>295.88</v>
      </c>
      <c r="Z57" s="11">
        <v>288</v>
      </c>
      <c r="AA57" s="11">
        <v>271.33</v>
      </c>
      <c r="AB57" s="11">
        <v>511.16023040348108</v>
      </c>
    </row>
    <row r="58" spans="1:28" s="8" customFormat="1" ht="18" customHeight="1" x14ac:dyDescent="0.25">
      <c r="A58" s="8">
        <v>20469</v>
      </c>
      <c r="B58" s="8" t="s">
        <v>18</v>
      </c>
      <c r="C58" s="9">
        <v>43888</v>
      </c>
      <c r="D58" s="8" t="s">
        <v>19</v>
      </c>
      <c r="E58" s="8" t="s">
        <v>137</v>
      </c>
      <c r="F58" s="8" t="s">
        <v>138</v>
      </c>
      <c r="I58" s="8" t="s">
        <v>146</v>
      </c>
      <c r="J58" s="8" t="s">
        <v>147</v>
      </c>
      <c r="K58" s="8" t="s">
        <v>20</v>
      </c>
      <c r="L58" s="8" t="s">
        <v>513</v>
      </c>
      <c r="M58" s="8" t="s">
        <v>512</v>
      </c>
      <c r="N58" s="8" t="s">
        <v>29</v>
      </c>
      <c r="O58" s="8" t="s">
        <v>411</v>
      </c>
      <c r="P58" s="8">
        <f>IF(ISERROR(FIND(P$1,O58,1)),0,1)</f>
        <v>0</v>
      </c>
      <c r="Q58" s="8" t="s">
        <v>223</v>
      </c>
      <c r="R58" s="8" t="s">
        <v>494</v>
      </c>
      <c r="S58" s="8" t="s">
        <v>498</v>
      </c>
      <c r="T58" s="8" t="s">
        <v>353</v>
      </c>
      <c r="U58" s="8" t="s">
        <v>200</v>
      </c>
      <c r="V58" s="8" t="s">
        <v>351</v>
      </c>
      <c r="W58" s="8" t="s">
        <v>18</v>
      </c>
      <c r="X58" s="10">
        <v>3004900002</v>
      </c>
      <c r="Y58" s="11">
        <v>51.97</v>
      </c>
      <c r="Z58" s="11">
        <v>50</v>
      </c>
      <c r="AA58" s="11">
        <v>44.47</v>
      </c>
      <c r="AB58" s="11">
        <v>88.743095556159915</v>
      </c>
    </row>
    <row r="59" spans="1:28" s="8" customFormat="1" ht="18" customHeight="1" x14ac:dyDescent="0.25">
      <c r="A59" s="8">
        <v>20621</v>
      </c>
      <c r="B59" s="8" t="s">
        <v>18</v>
      </c>
      <c r="C59" s="9">
        <v>43889</v>
      </c>
      <c r="D59" s="8" t="s">
        <v>19</v>
      </c>
      <c r="E59" s="8" t="s">
        <v>70</v>
      </c>
      <c r="F59" s="8" t="s">
        <v>71</v>
      </c>
      <c r="I59" s="8" t="s">
        <v>27</v>
      </c>
      <c r="J59" s="8" t="s">
        <v>83</v>
      </c>
      <c r="K59" s="8" t="s">
        <v>20</v>
      </c>
      <c r="L59" s="8" t="s">
        <v>440</v>
      </c>
      <c r="M59" s="8" t="s">
        <v>509</v>
      </c>
      <c r="N59" s="8" t="s">
        <v>29</v>
      </c>
      <c r="O59" s="8" t="s">
        <v>271</v>
      </c>
      <c r="P59" s="8">
        <f>IF(ISERROR(FIND(P$1,O59,1)),0,1)</f>
        <v>0</v>
      </c>
      <c r="Q59" s="8" t="s">
        <v>223</v>
      </c>
      <c r="R59" s="8" t="s">
        <v>494</v>
      </c>
      <c r="S59" s="8" t="s">
        <v>498</v>
      </c>
      <c r="T59" s="8" t="s">
        <v>243</v>
      </c>
      <c r="U59" s="8" t="s">
        <v>243</v>
      </c>
      <c r="V59" s="8" t="s">
        <v>244</v>
      </c>
      <c r="W59" s="8" t="s">
        <v>18</v>
      </c>
      <c r="X59" s="10">
        <v>3004320009</v>
      </c>
      <c r="Y59" s="11">
        <v>231</v>
      </c>
      <c r="Z59" s="11">
        <f>ROUNDUP(AA59/0.112,0)</f>
        <v>1919</v>
      </c>
      <c r="AA59" s="11">
        <v>214.83</v>
      </c>
      <c r="AB59" s="11">
        <v>3072.79</v>
      </c>
    </row>
    <row r="60" spans="1:28" s="8" customFormat="1" ht="18" customHeight="1" x14ac:dyDescent="0.25">
      <c r="A60" s="8">
        <v>20628</v>
      </c>
      <c r="B60" s="8" t="s">
        <v>18</v>
      </c>
      <c r="C60" s="9">
        <v>43889</v>
      </c>
      <c r="D60" s="8" t="s">
        <v>19</v>
      </c>
      <c r="E60" s="8" t="s">
        <v>25</v>
      </c>
      <c r="F60" s="8" t="s">
        <v>26</v>
      </c>
      <c r="I60" s="8" t="s">
        <v>60</v>
      </c>
      <c r="J60" s="8" t="s">
        <v>61</v>
      </c>
      <c r="K60" s="8" t="s">
        <v>20</v>
      </c>
      <c r="L60" s="8" t="s">
        <v>440</v>
      </c>
      <c r="M60" s="8" t="s">
        <v>509</v>
      </c>
      <c r="N60" s="8" t="s">
        <v>29</v>
      </c>
      <c r="O60" s="8" t="s">
        <v>272</v>
      </c>
      <c r="P60" s="8">
        <f>IF(ISERROR(FIND(P$1,O60,1)),0,1)</f>
        <v>0</v>
      </c>
      <c r="Q60" s="8" t="s">
        <v>223</v>
      </c>
      <c r="R60" s="8" t="s">
        <v>494</v>
      </c>
      <c r="S60" s="8" t="s">
        <v>498</v>
      </c>
      <c r="T60" s="8" t="s">
        <v>227</v>
      </c>
      <c r="U60" s="8" t="s">
        <v>243</v>
      </c>
      <c r="V60" s="8" t="s">
        <v>228</v>
      </c>
      <c r="W60" s="8" t="s">
        <v>18</v>
      </c>
      <c r="X60" s="10">
        <v>3004320009</v>
      </c>
      <c r="Y60" s="11">
        <v>1344.14</v>
      </c>
      <c r="Z60" s="11">
        <f>ROUNDUP(AA60/0.112,0)</f>
        <v>11402</v>
      </c>
      <c r="AA60" s="11">
        <v>1276.94</v>
      </c>
      <c r="AB60" s="11">
        <v>17965.64</v>
      </c>
    </row>
    <row r="61" spans="1:28" s="8" customFormat="1" ht="18" customHeight="1" x14ac:dyDescent="0.25">
      <c r="A61" s="8">
        <v>21220</v>
      </c>
      <c r="B61" s="8" t="s">
        <v>18</v>
      </c>
      <c r="C61" s="9">
        <v>43892</v>
      </c>
      <c r="D61" s="8" t="s">
        <v>50</v>
      </c>
      <c r="F61" s="8" t="s">
        <v>193</v>
      </c>
      <c r="G61" s="8" t="s">
        <v>222</v>
      </c>
      <c r="H61" s="8" t="s">
        <v>194</v>
      </c>
      <c r="I61" s="8" t="s">
        <v>195</v>
      </c>
      <c r="J61" s="8" t="s">
        <v>196</v>
      </c>
      <c r="K61" s="8" t="s">
        <v>101</v>
      </c>
      <c r="L61" s="8" t="s">
        <v>513</v>
      </c>
      <c r="M61" s="8" t="s">
        <v>440</v>
      </c>
      <c r="N61" s="8" t="s">
        <v>84</v>
      </c>
      <c r="O61" s="8" t="s">
        <v>316</v>
      </c>
      <c r="P61" s="8">
        <f>IF(ISERROR(FIND(P$1,O61,1)),0,1)</f>
        <v>0</v>
      </c>
      <c r="Q61" s="8" t="s">
        <v>223</v>
      </c>
      <c r="R61" s="8" t="s">
        <v>494</v>
      </c>
      <c r="S61" s="8" t="s">
        <v>498</v>
      </c>
      <c r="T61" s="8" t="s">
        <v>197</v>
      </c>
      <c r="U61" s="8" t="s">
        <v>200</v>
      </c>
      <c r="V61" s="8" t="s">
        <v>223</v>
      </c>
      <c r="W61" s="8" t="s">
        <v>18</v>
      </c>
      <c r="X61" s="10">
        <v>3004320009</v>
      </c>
      <c r="Y61" s="11">
        <v>5998</v>
      </c>
      <c r="Z61" s="11">
        <v>62496</v>
      </c>
      <c r="AA61" s="11">
        <v>5345</v>
      </c>
      <c r="AB61" s="11">
        <v>91025.42</v>
      </c>
    </row>
    <row r="62" spans="1:28" s="8" customFormat="1" ht="18" customHeight="1" x14ac:dyDescent="0.25">
      <c r="A62" s="8">
        <v>22792</v>
      </c>
      <c r="B62" s="8" t="s">
        <v>18</v>
      </c>
      <c r="C62" s="9">
        <v>43894</v>
      </c>
      <c r="D62" s="8" t="s">
        <v>19</v>
      </c>
      <c r="E62" s="8" t="s">
        <v>70</v>
      </c>
      <c r="F62" s="8" t="s">
        <v>71</v>
      </c>
      <c r="I62" s="8" t="s">
        <v>60</v>
      </c>
      <c r="J62" s="8" t="s">
        <v>209</v>
      </c>
      <c r="K62" s="8" t="s">
        <v>20</v>
      </c>
      <c r="L62" s="8" t="s">
        <v>440</v>
      </c>
      <c r="M62" s="8" t="s">
        <v>509</v>
      </c>
      <c r="N62" s="8" t="s">
        <v>29</v>
      </c>
      <c r="O62" s="8" t="s">
        <v>305</v>
      </c>
      <c r="P62" s="8">
        <f>IF(ISERROR(FIND(P$1,O62,1)),0,1)</f>
        <v>0</v>
      </c>
      <c r="Q62" s="8" t="s">
        <v>223</v>
      </c>
      <c r="R62" s="8" t="s">
        <v>494</v>
      </c>
      <c r="S62" s="8" t="s">
        <v>498</v>
      </c>
      <c r="T62" s="8" t="s">
        <v>306</v>
      </c>
      <c r="U62" s="12" t="s">
        <v>243</v>
      </c>
      <c r="V62" s="8" t="s">
        <v>23</v>
      </c>
      <c r="W62" s="8" t="s">
        <v>18</v>
      </c>
      <c r="X62" s="10">
        <v>3004320009</v>
      </c>
      <c r="Y62" s="11">
        <v>774.27</v>
      </c>
      <c r="Z62" s="11">
        <v>2907</v>
      </c>
      <c r="AA62" s="11">
        <v>720.07</v>
      </c>
      <c r="AB62" s="11">
        <v>5203.53</v>
      </c>
    </row>
    <row r="63" spans="1:28" s="8" customFormat="1" ht="18" customHeight="1" x14ac:dyDescent="0.25">
      <c r="A63" s="8">
        <v>23130</v>
      </c>
      <c r="B63" s="8" t="s">
        <v>18</v>
      </c>
      <c r="C63" s="9">
        <v>43894</v>
      </c>
      <c r="D63" s="8" t="s">
        <v>19</v>
      </c>
      <c r="E63" s="8" t="s">
        <v>137</v>
      </c>
      <c r="F63" s="8" t="s">
        <v>138</v>
      </c>
      <c r="I63" s="8" t="s">
        <v>155</v>
      </c>
      <c r="J63" s="8" t="s">
        <v>156</v>
      </c>
      <c r="K63" s="8" t="s">
        <v>20</v>
      </c>
      <c r="L63" s="8" t="s">
        <v>513</v>
      </c>
      <c r="M63" s="8" t="s">
        <v>512</v>
      </c>
      <c r="N63" s="8" t="s">
        <v>29</v>
      </c>
      <c r="O63" s="8" t="s">
        <v>398</v>
      </c>
      <c r="P63" s="8">
        <f>IF(ISERROR(FIND(P$1,O63,1)),0,1)</f>
        <v>0</v>
      </c>
      <c r="Q63" s="8" t="s">
        <v>223</v>
      </c>
      <c r="R63" s="8" t="s">
        <v>494</v>
      </c>
      <c r="S63" s="8" t="s">
        <v>498</v>
      </c>
      <c r="T63" s="8" t="s">
        <v>202</v>
      </c>
      <c r="U63" s="8" t="s">
        <v>200</v>
      </c>
      <c r="V63" s="8" t="s">
        <v>223</v>
      </c>
      <c r="W63" s="8" t="s">
        <v>18</v>
      </c>
      <c r="X63" s="10">
        <v>3004900002</v>
      </c>
      <c r="Y63" s="11">
        <v>49</v>
      </c>
      <c r="Z63" s="11">
        <f>ROUNDUP(AA63/0.086,0)</f>
        <v>564</v>
      </c>
      <c r="AA63" s="11">
        <v>48.46</v>
      </c>
      <c r="AB63" s="11">
        <v>6617.97</v>
      </c>
    </row>
    <row r="64" spans="1:28" s="8" customFormat="1" ht="18" customHeight="1" x14ac:dyDescent="0.25">
      <c r="A64" s="8">
        <v>23616</v>
      </c>
      <c r="B64" s="8" t="s">
        <v>18</v>
      </c>
      <c r="C64" s="9">
        <v>43895</v>
      </c>
      <c r="D64" s="8" t="s">
        <v>50</v>
      </c>
      <c r="F64" s="8" t="s">
        <v>212</v>
      </c>
      <c r="G64" s="8" t="s">
        <v>126</v>
      </c>
      <c r="H64" s="8" t="s">
        <v>213</v>
      </c>
      <c r="I64" s="8" t="s">
        <v>214</v>
      </c>
      <c r="J64" s="8" t="s">
        <v>215</v>
      </c>
      <c r="K64" s="8" t="s">
        <v>21</v>
      </c>
      <c r="L64" s="8" t="s">
        <v>514</v>
      </c>
      <c r="M64" s="8" t="s">
        <v>440</v>
      </c>
      <c r="N64" s="8" t="s">
        <v>116</v>
      </c>
      <c r="O64" s="8" t="s">
        <v>250</v>
      </c>
      <c r="P64" s="8">
        <f>IF(ISERROR(FIND(P$1,O64,1)),0,1)</f>
        <v>0</v>
      </c>
      <c r="Q64" s="8" t="s">
        <v>223</v>
      </c>
      <c r="R64" s="8" t="s">
        <v>494</v>
      </c>
      <c r="S64" s="8" t="s">
        <v>498</v>
      </c>
      <c r="T64" s="8" t="s">
        <v>216</v>
      </c>
      <c r="U64" s="8" t="s">
        <v>216</v>
      </c>
      <c r="V64" s="8" t="s">
        <v>125</v>
      </c>
      <c r="W64" s="8" t="s">
        <v>18</v>
      </c>
      <c r="X64" s="10">
        <v>3004320009</v>
      </c>
      <c r="Y64" s="11">
        <v>9124.1</v>
      </c>
      <c r="Z64" s="11">
        <v>73463</v>
      </c>
      <c r="AA64" s="11">
        <v>7013.15</v>
      </c>
      <c r="AB64" s="11">
        <v>199104.29</v>
      </c>
    </row>
    <row r="65" spans="1:28" s="8" customFormat="1" ht="18" customHeight="1" x14ac:dyDescent="0.25">
      <c r="A65" s="8">
        <v>23631</v>
      </c>
      <c r="B65" s="8" t="s">
        <v>18</v>
      </c>
      <c r="C65" s="9">
        <v>43895</v>
      </c>
      <c r="D65" s="8" t="s">
        <v>19</v>
      </c>
      <c r="E65" s="8" t="s">
        <v>70</v>
      </c>
      <c r="F65" s="8" t="s">
        <v>71</v>
      </c>
      <c r="I65" s="8" t="s">
        <v>183</v>
      </c>
      <c r="J65" s="8" t="s">
        <v>184</v>
      </c>
      <c r="K65" s="8" t="s">
        <v>20</v>
      </c>
      <c r="L65" s="8" t="s">
        <v>440</v>
      </c>
      <c r="M65" s="8" t="s">
        <v>505</v>
      </c>
      <c r="N65" s="8" t="s">
        <v>29</v>
      </c>
      <c r="O65" s="8" t="s">
        <v>302</v>
      </c>
      <c r="P65" s="8">
        <f>IF(ISERROR(FIND(P$1,O65,1)),0,1)</f>
        <v>0</v>
      </c>
      <c r="Q65" s="8" t="s">
        <v>223</v>
      </c>
      <c r="R65" s="8" t="s">
        <v>494</v>
      </c>
      <c r="S65" s="8" t="s">
        <v>498</v>
      </c>
      <c r="T65" s="8" t="s">
        <v>243</v>
      </c>
      <c r="U65" s="8" t="s">
        <v>243</v>
      </c>
      <c r="V65" s="8" t="s">
        <v>244</v>
      </c>
      <c r="W65" s="8" t="s">
        <v>18</v>
      </c>
      <c r="X65" s="10">
        <v>3004320009</v>
      </c>
      <c r="Y65" s="11">
        <v>929.49</v>
      </c>
      <c r="Z65" s="11">
        <f>ROUNDUP(AA65/0.112,0)</f>
        <v>7719</v>
      </c>
      <c r="AA65" s="11">
        <v>864.43</v>
      </c>
      <c r="AB65" s="11">
        <v>12182.06</v>
      </c>
    </row>
    <row r="66" spans="1:28" s="8" customFormat="1" ht="18" customHeight="1" x14ac:dyDescent="0.25">
      <c r="A66" s="8">
        <v>23632</v>
      </c>
      <c r="B66" s="8" t="s">
        <v>18</v>
      </c>
      <c r="C66" s="9">
        <v>43895</v>
      </c>
      <c r="D66" s="8" t="s">
        <v>19</v>
      </c>
      <c r="E66" s="8" t="s">
        <v>25</v>
      </c>
      <c r="F66" s="8" t="s">
        <v>26</v>
      </c>
      <c r="I66" s="8" t="s">
        <v>114</v>
      </c>
      <c r="J66" s="8" t="s">
        <v>115</v>
      </c>
      <c r="K66" s="8" t="s">
        <v>20</v>
      </c>
      <c r="L66" s="8" t="s">
        <v>440</v>
      </c>
      <c r="M66" s="8" t="s">
        <v>505</v>
      </c>
      <c r="N66" s="8" t="s">
        <v>29</v>
      </c>
      <c r="O66" s="8" t="s">
        <v>303</v>
      </c>
      <c r="P66" s="8">
        <f>IF(ISERROR(FIND(P$1,O66,1)),0,1)</f>
        <v>0</v>
      </c>
      <c r="Q66" s="8" t="s">
        <v>223</v>
      </c>
      <c r="R66" s="8" t="s">
        <v>494</v>
      </c>
      <c r="S66" s="8" t="s">
        <v>498</v>
      </c>
      <c r="T66" s="8" t="s">
        <v>227</v>
      </c>
      <c r="U66" s="8" t="s">
        <v>243</v>
      </c>
      <c r="V66" s="8" t="s">
        <v>228</v>
      </c>
      <c r="W66" s="8" t="s">
        <v>18</v>
      </c>
      <c r="X66" s="10">
        <v>3004320009</v>
      </c>
      <c r="Y66" s="11">
        <v>500.7</v>
      </c>
      <c r="Z66" s="11">
        <f>ROUNDUP(AA66/0.112,0)</f>
        <v>4248</v>
      </c>
      <c r="AA66" s="11">
        <v>475.67</v>
      </c>
      <c r="AB66" s="11">
        <v>6243.62</v>
      </c>
    </row>
    <row r="67" spans="1:28" s="8" customFormat="1" ht="18" customHeight="1" x14ac:dyDescent="0.25">
      <c r="A67" s="8">
        <v>23633</v>
      </c>
      <c r="B67" s="8" t="s">
        <v>18</v>
      </c>
      <c r="C67" s="9">
        <v>43895</v>
      </c>
      <c r="D67" s="8" t="s">
        <v>19</v>
      </c>
      <c r="E67" s="8" t="s">
        <v>70</v>
      </c>
      <c r="F67" s="8" t="s">
        <v>71</v>
      </c>
      <c r="I67" s="8" t="s">
        <v>66</v>
      </c>
      <c r="J67" s="8" t="s">
        <v>123</v>
      </c>
      <c r="K67" s="8" t="s">
        <v>20</v>
      </c>
      <c r="L67" s="8" t="s">
        <v>440</v>
      </c>
      <c r="M67" s="8" t="s">
        <v>505</v>
      </c>
      <c r="N67" s="8" t="s">
        <v>22</v>
      </c>
      <c r="O67" s="8" t="s">
        <v>304</v>
      </c>
      <c r="P67" s="8">
        <f>IF(ISERROR(FIND(P$1,O67,1)),0,1)</f>
        <v>0</v>
      </c>
      <c r="Q67" s="8" t="s">
        <v>223</v>
      </c>
      <c r="R67" s="8" t="s">
        <v>494</v>
      </c>
      <c r="S67" s="8" t="s">
        <v>498</v>
      </c>
      <c r="T67" s="8" t="s">
        <v>243</v>
      </c>
      <c r="U67" s="8" t="s">
        <v>243</v>
      </c>
      <c r="V67" s="8" t="s">
        <v>244</v>
      </c>
      <c r="W67" s="8" t="s">
        <v>18</v>
      </c>
      <c r="X67" s="10">
        <v>3004320009</v>
      </c>
      <c r="Y67" s="11">
        <v>25.9</v>
      </c>
      <c r="Z67" s="11">
        <f>ROUNDUP(AA67/0.112,0)</f>
        <v>216</v>
      </c>
      <c r="AA67" s="11">
        <v>24.09</v>
      </c>
      <c r="AB67" s="11">
        <v>368.56</v>
      </c>
    </row>
    <row r="68" spans="1:28" s="8" customFormat="1" ht="18" customHeight="1" x14ac:dyDescent="0.25">
      <c r="A68" s="8">
        <v>23908</v>
      </c>
      <c r="B68" s="8" t="s">
        <v>18</v>
      </c>
      <c r="C68" s="9">
        <v>43895</v>
      </c>
      <c r="D68" s="8" t="s">
        <v>19</v>
      </c>
      <c r="E68" s="8" t="s">
        <v>137</v>
      </c>
      <c r="F68" s="8" t="s">
        <v>138</v>
      </c>
      <c r="I68" s="8" t="s">
        <v>51</v>
      </c>
      <c r="J68" s="8" t="s">
        <v>149</v>
      </c>
      <c r="K68" s="8" t="s">
        <v>20</v>
      </c>
      <c r="L68" s="8" t="s">
        <v>513</v>
      </c>
      <c r="M68" s="8" t="s">
        <v>505</v>
      </c>
      <c r="N68" s="8" t="s">
        <v>29</v>
      </c>
      <c r="O68" s="8" t="s">
        <v>393</v>
      </c>
      <c r="P68" s="8">
        <f>IF(ISERROR(FIND(P$1,O68,1)),0,1)</f>
        <v>1</v>
      </c>
      <c r="Q68" s="8" t="s">
        <v>223</v>
      </c>
      <c r="R68" s="8" t="s">
        <v>494</v>
      </c>
      <c r="S68" s="8" t="s">
        <v>498</v>
      </c>
      <c r="T68" s="8" t="s">
        <v>202</v>
      </c>
      <c r="U68" s="8" t="s">
        <v>200</v>
      </c>
      <c r="V68" s="8" t="s">
        <v>198</v>
      </c>
      <c r="W68" s="8" t="s">
        <v>18</v>
      </c>
      <c r="X68" s="10">
        <v>3004900002</v>
      </c>
      <c r="Y68" s="11">
        <v>67.930000000000007</v>
      </c>
      <c r="Z68" s="11">
        <f>ROUNDUP(AA68/0.086,0)</f>
        <v>772</v>
      </c>
      <c r="AA68" s="11">
        <v>66.31</v>
      </c>
      <c r="AB68" s="11">
        <v>3911.92</v>
      </c>
    </row>
    <row r="69" spans="1:28" s="8" customFormat="1" ht="18" customHeight="1" x14ac:dyDescent="0.25">
      <c r="A69" s="8">
        <v>23949</v>
      </c>
      <c r="B69" s="8" t="s">
        <v>18</v>
      </c>
      <c r="C69" s="9">
        <v>43895</v>
      </c>
      <c r="D69" s="8" t="s">
        <v>19</v>
      </c>
      <c r="E69" s="8" t="s">
        <v>137</v>
      </c>
      <c r="F69" s="8" t="s">
        <v>138</v>
      </c>
      <c r="I69" s="8" t="s">
        <v>146</v>
      </c>
      <c r="J69" s="8" t="s">
        <v>147</v>
      </c>
      <c r="K69" s="8" t="s">
        <v>20</v>
      </c>
      <c r="L69" s="8" t="s">
        <v>513</v>
      </c>
      <c r="M69" s="8" t="s">
        <v>505</v>
      </c>
      <c r="N69" s="8" t="s">
        <v>29</v>
      </c>
      <c r="O69" s="8" t="s">
        <v>394</v>
      </c>
      <c r="P69" s="8">
        <f>IF(ISERROR(FIND(P$1,O69,1)),0,1)</f>
        <v>1</v>
      </c>
      <c r="Q69" s="8" t="s">
        <v>223</v>
      </c>
      <c r="R69" s="8" t="s">
        <v>494</v>
      </c>
      <c r="S69" s="8" t="s">
        <v>498</v>
      </c>
      <c r="T69" s="8" t="s">
        <v>353</v>
      </c>
      <c r="U69" s="8" t="s">
        <v>200</v>
      </c>
      <c r="V69" s="8" t="s">
        <v>351</v>
      </c>
      <c r="W69" s="8" t="s">
        <v>18</v>
      </c>
      <c r="X69" s="10">
        <v>3004900002</v>
      </c>
      <c r="Y69" s="11">
        <v>68.95</v>
      </c>
      <c r="Z69" s="11">
        <v>32</v>
      </c>
      <c r="AA69" s="11">
        <v>63.49</v>
      </c>
      <c r="AB69" s="11" t="e">
        <f>Z69*#REF!</f>
        <v>#REF!</v>
      </c>
    </row>
    <row r="70" spans="1:28" s="8" customFormat="1" ht="18" customHeight="1" x14ac:dyDescent="0.25">
      <c r="A70" s="8">
        <v>23990</v>
      </c>
      <c r="B70" s="8" t="s">
        <v>18</v>
      </c>
      <c r="C70" s="9">
        <v>43895</v>
      </c>
      <c r="D70" s="8" t="s">
        <v>19</v>
      </c>
      <c r="E70" s="8" t="s">
        <v>137</v>
      </c>
      <c r="F70" s="8" t="s">
        <v>138</v>
      </c>
      <c r="I70" s="8" t="s">
        <v>142</v>
      </c>
      <c r="J70" s="8" t="s">
        <v>143</v>
      </c>
      <c r="K70" s="8" t="s">
        <v>20</v>
      </c>
      <c r="L70" s="8" t="s">
        <v>513</v>
      </c>
      <c r="M70" s="8" t="s">
        <v>505</v>
      </c>
      <c r="N70" s="8" t="s">
        <v>29</v>
      </c>
      <c r="O70" s="8" t="s">
        <v>395</v>
      </c>
      <c r="P70" s="8">
        <f>IF(ISERROR(FIND(P$1,O70,1)),0,1)</f>
        <v>1</v>
      </c>
      <c r="Q70" s="8" t="s">
        <v>223</v>
      </c>
      <c r="R70" s="8" t="s">
        <v>494</v>
      </c>
      <c r="S70" s="8" t="s">
        <v>498</v>
      </c>
      <c r="T70" s="8" t="s">
        <v>353</v>
      </c>
      <c r="U70" s="8" t="s">
        <v>200</v>
      </c>
      <c r="V70" s="8" t="s">
        <v>351</v>
      </c>
      <c r="W70" s="8" t="s">
        <v>18</v>
      </c>
      <c r="X70" s="10">
        <v>3004900002</v>
      </c>
      <c r="Y70" s="11">
        <v>125.64</v>
      </c>
      <c r="Z70" s="11">
        <v>40</v>
      </c>
      <c r="AA70" s="11">
        <v>121.38</v>
      </c>
      <c r="AB70" s="11" t="e">
        <f>Z70*#REF!</f>
        <v>#REF!</v>
      </c>
    </row>
    <row r="71" spans="1:28" s="8" customFormat="1" ht="18" customHeight="1" x14ac:dyDescent="0.25">
      <c r="A71" s="8">
        <v>24031</v>
      </c>
      <c r="B71" s="8" t="s">
        <v>18</v>
      </c>
      <c r="C71" s="9">
        <v>43895</v>
      </c>
      <c r="D71" s="8" t="s">
        <v>19</v>
      </c>
      <c r="E71" s="8" t="s">
        <v>137</v>
      </c>
      <c r="F71" s="8" t="s">
        <v>138</v>
      </c>
      <c r="I71" s="8" t="s">
        <v>155</v>
      </c>
      <c r="J71" s="8" t="s">
        <v>156</v>
      </c>
      <c r="K71" s="8" t="s">
        <v>20</v>
      </c>
      <c r="L71" s="8" t="s">
        <v>513</v>
      </c>
      <c r="M71" s="8" t="s">
        <v>505</v>
      </c>
      <c r="N71" s="8" t="s">
        <v>29</v>
      </c>
      <c r="O71" s="8" t="s">
        <v>396</v>
      </c>
      <c r="P71" s="8">
        <f>IF(ISERROR(FIND(P$1,O71,1)),0,1)</f>
        <v>0</v>
      </c>
      <c r="Q71" s="8" t="s">
        <v>223</v>
      </c>
      <c r="R71" s="8" t="s">
        <v>494</v>
      </c>
      <c r="S71" s="8" t="s">
        <v>498</v>
      </c>
      <c r="T71" s="8" t="s">
        <v>202</v>
      </c>
      <c r="U71" s="8" t="s">
        <v>200</v>
      </c>
      <c r="V71" s="8" t="s">
        <v>397</v>
      </c>
      <c r="W71" s="8" t="s">
        <v>18</v>
      </c>
      <c r="X71" s="10">
        <v>3004900002</v>
      </c>
      <c r="Y71" s="11">
        <v>41.29</v>
      </c>
      <c r="Z71" s="11">
        <f>ROUNDUP(AA71/0.086,0)</f>
        <v>479</v>
      </c>
      <c r="AA71" s="11">
        <v>41.17</v>
      </c>
      <c r="AB71" s="11">
        <v>298.33999999999997</v>
      </c>
    </row>
    <row r="72" spans="1:28" s="8" customFormat="1" ht="18" customHeight="1" x14ac:dyDescent="0.25">
      <c r="A72" s="8">
        <v>24505</v>
      </c>
      <c r="B72" s="8" t="s">
        <v>18</v>
      </c>
      <c r="C72" s="9">
        <v>43896</v>
      </c>
      <c r="D72" s="8" t="s">
        <v>19</v>
      </c>
      <c r="E72" s="8" t="s">
        <v>137</v>
      </c>
      <c r="F72" s="8" t="s">
        <v>138</v>
      </c>
      <c r="I72" s="8" t="s">
        <v>112</v>
      </c>
      <c r="J72" s="8" t="s">
        <v>145</v>
      </c>
      <c r="K72" s="8" t="s">
        <v>20</v>
      </c>
      <c r="L72" s="8" t="s">
        <v>513</v>
      </c>
      <c r="M72" s="8" t="s">
        <v>511</v>
      </c>
      <c r="N72" s="8" t="s">
        <v>22</v>
      </c>
      <c r="O72" s="8" t="s">
        <v>392</v>
      </c>
      <c r="P72" s="8">
        <f>IF(ISERROR(FIND(P$1,O72,1)),0,1)</f>
        <v>0</v>
      </c>
      <c r="Q72" s="8" t="s">
        <v>223</v>
      </c>
      <c r="R72" s="8" t="s">
        <v>494</v>
      </c>
      <c r="S72" s="8" t="s">
        <v>498</v>
      </c>
      <c r="T72" s="8" t="s">
        <v>353</v>
      </c>
      <c r="U72" s="8" t="s">
        <v>200</v>
      </c>
      <c r="V72" s="8" t="s">
        <v>351</v>
      </c>
      <c r="W72" s="8" t="s">
        <v>18</v>
      </c>
      <c r="X72" s="10">
        <v>3004900002</v>
      </c>
      <c r="Y72" s="11">
        <v>228.42</v>
      </c>
      <c r="Z72" s="11">
        <v>513</v>
      </c>
      <c r="AA72" s="11">
        <v>226.92</v>
      </c>
      <c r="AB72" s="11">
        <v>910.50416040620075</v>
      </c>
    </row>
    <row r="73" spans="1:28" s="8" customFormat="1" ht="18" customHeight="1" x14ac:dyDescent="0.25">
      <c r="A73" s="8">
        <v>24800</v>
      </c>
      <c r="B73" s="8" t="s">
        <v>18</v>
      </c>
      <c r="C73" s="9">
        <v>43900</v>
      </c>
      <c r="D73" s="8" t="s">
        <v>19</v>
      </c>
      <c r="E73" s="8" t="s">
        <v>53</v>
      </c>
      <c r="F73" s="8" t="s">
        <v>54</v>
      </c>
      <c r="I73" s="8" t="s">
        <v>38</v>
      </c>
      <c r="J73" s="8" t="s">
        <v>55</v>
      </c>
      <c r="K73" s="8" t="s">
        <v>20</v>
      </c>
      <c r="L73" s="8" t="s">
        <v>514</v>
      </c>
      <c r="M73" s="8" t="s">
        <v>511</v>
      </c>
      <c r="N73" s="8" t="s">
        <v>22</v>
      </c>
      <c r="O73" s="8" t="s">
        <v>257</v>
      </c>
      <c r="P73" s="8">
        <f>IF(ISERROR(FIND(P$1,O73,1)),0,1)</f>
        <v>0</v>
      </c>
      <c r="Q73" s="8" t="s">
        <v>223</v>
      </c>
      <c r="R73" s="8" t="s">
        <v>494</v>
      </c>
      <c r="S73" s="8" t="s">
        <v>498</v>
      </c>
      <c r="T73" s="8" t="s">
        <v>237</v>
      </c>
      <c r="U73" s="8" t="s">
        <v>216</v>
      </c>
      <c r="V73" s="8" t="s">
        <v>223</v>
      </c>
      <c r="W73" s="8" t="s">
        <v>18</v>
      </c>
      <c r="X73" s="10">
        <v>3004320009</v>
      </c>
      <c r="Y73" s="11">
        <v>158.4</v>
      </c>
      <c r="Z73" s="11">
        <v>1440</v>
      </c>
      <c r="AA73" s="11">
        <v>144</v>
      </c>
      <c r="AB73" s="11">
        <v>5273.3</v>
      </c>
    </row>
    <row r="74" spans="1:28" s="8" customFormat="1" ht="18" customHeight="1" x14ac:dyDescent="0.25">
      <c r="A74" s="8">
        <v>25215</v>
      </c>
      <c r="B74" s="8" t="s">
        <v>18</v>
      </c>
      <c r="C74" s="9">
        <v>43900</v>
      </c>
      <c r="D74" s="8" t="s">
        <v>19</v>
      </c>
      <c r="E74" s="8" t="s">
        <v>137</v>
      </c>
      <c r="F74" s="8" t="s">
        <v>138</v>
      </c>
      <c r="I74" s="8" t="s">
        <v>74</v>
      </c>
      <c r="J74" s="8" t="s">
        <v>75</v>
      </c>
      <c r="K74" s="8" t="s">
        <v>20</v>
      </c>
      <c r="L74" s="8" t="s">
        <v>513</v>
      </c>
      <c r="M74" s="8" t="s">
        <v>512</v>
      </c>
      <c r="N74" s="8" t="s">
        <v>29</v>
      </c>
      <c r="O74" s="8" t="s">
        <v>391</v>
      </c>
      <c r="P74" s="8">
        <f>IF(ISERROR(FIND(P$1,O74,1)),0,1)</f>
        <v>1</v>
      </c>
      <c r="Q74" s="8" t="s">
        <v>223</v>
      </c>
      <c r="R74" s="8" t="s">
        <v>494</v>
      </c>
      <c r="S74" s="8" t="s">
        <v>498</v>
      </c>
      <c r="T74" s="8" t="s">
        <v>353</v>
      </c>
      <c r="U74" s="8" t="s">
        <v>200</v>
      </c>
      <c r="V74" s="8" t="s">
        <v>351</v>
      </c>
      <c r="W74" s="8" t="s">
        <v>18</v>
      </c>
      <c r="X74" s="10">
        <v>3004900002</v>
      </c>
      <c r="Y74" s="11">
        <v>73.3</v>
      </c>
      <c r="Z74" s="11">
        <v>40</v>
      </c>
      <c r="AA74" s="11">
        <v>68.2</v>
      </c>
      <c r="AB74" s="11">
        <v>70.994476444927926</v>
      </c>
    </row>
    <row r="75" spans="1:28" s="8" customFormat="1" ht="18" customHeight="1" x14ac:dyDescent="0.25">
      <c r="A75" s="8">
        <v>25598</v>
      </c>
      <c r="B75" s="8" t="s">
        <v>18</v>
      </c>
      <c r="C75" s="9">
        <v>43901</v>
      </c>
      <c r="D75" s="8" t="s">
        <v>50</v>
      </c>
      <c r="F75" s="8" t="s">
        <v>238</v>
      </c>
      <c r="G75" s="8" t="s">
        <v>239</v>
      </c>
      <c r="H75" s="8" t="s">
        <v>164</v>
      </c>
      <c r="I75" s="8" t="s">
        <v>165</v>
      </c>
      <c r="J75" s="8" t="s">
        <v>166</v>
      </c>
      <c r="K75" s="8" t="s">
        <v>47</v>
      </c>
      <c r="L75" s="8" t="s">
        <v>515</v>
      </c>
      <c r="M75" s="8" t="s">
        <v>440</v>
      </c>
      <c r="N75" s="8" t="s">
        <v>167</v>
      </c>
      <c r="O75" s="8" t="s">
        <v>329</v>
      </c>
      <c r="P75" s="8">
        <f>IF(ISERROR(FIND(P$1,O75,1)),0,1)</f>
        <v>1</v>
      </c>
      <c r="Q75" s="8" t="s">
        <v>223</v>
      </c>
      <c r="R75" s="8" t="s">
        <v>494</v>
      </c>
      <c r="S75" s="8" t="s">
        <v>498</v>
      </c>
      <c r="T75" s="8" t="s">
        <v>330</v>
      </c>
      <c r="U75" s="8" t="s">
        <v>449</v>
      </c>
      <c r="V75" s="8" t="s">
        <v>240</v>
      </c>
      <c r="W75" s="8" t="s">
        <v>18</v>
      </c>
      <c r="X75" s="10">
        <v>3004320009</v>
      </c>
      <c r="Y75" s="11">
        <v>7491.4</v>
      </c>
      <c r="Z75" s="11">
        <v>73094</v>
      </c>
      <c r="AA75" s="11">
        <v>6577.4</v>
      </c>
      <c r="AB75" s="11">
        <v>117222.83</v>
      </c>
    </row>
    <row r="76" spans="1:28" s="8" customFormat="1" ht="18" customHeight="1" x14ac:dyDescent="0.25">
      <c r="A76" s="8">
        <v>26434</v>
      </c>
      <c r="B76" s="8" t="s">
        <v>18</v>
      </c>
      <c r="C76" s="9">
        <v>43902</v>
      </c>
      <c r="D76" s="8" t="s">
        <v>19</v>
      </c>
      <c r="E76" s="8" t="s">
        <v>25</v>
      </c>
      <c r="F76" s="8" t="s">
        <v>26</v>
      </c>
      <c r="I76" s="8" t="s">
        <v>42</v>
      </c>
      <c r="J76" s="8" t="s">
        <v>92</v>
      </c>
      <c r="K76" s="8" t="s">
        <v>20</v>
      </c>
      <c r="L76" s="8" t="s">
        <v>440</v>
      </c>
      <c r="M76" s="8" t="s">
        <v>509</v>
      </c>
      <c r="N76" s="8" t="s">
        <v>29</v>
      </c>
      <c r="O76" s="8" t="s">
        <v>300</v>
      </c>
      <c r="P76" s="8">
        <f>IF(ISERROR(FIND(P$1,O76,1)),0,1)</f>
        <v>0</v>
      </c>
      <c r="Q76" s="8" t="s">
        <v>223</v>
      </c>
      <c r="R76" s="8" t="s">
        <v>494</v>
      </c>
      <c r="S76" s="8" t="s">
        <v>498</v>
      </c>
      <c r="T76" s="8" t="s">
        <v>227</v>
      </c>
      <c r="U76" s="8" t="s">
        <v>243</v>
      </c>
      <c r="V76" s="8" t="s">
        <v>228</v>
      </c>
      <c r="W76" s="8" t="s">
        <v>18</v>
      </c>
      <c r="X76" s="10">
        <v>3004320009</v>
      </c>
      <c r="Y76" s="11">
        <v>742.67</v>
      </c>
      <c r="Z76" s="11">
        <f>ROUNDUP(AA76/0.112,0)</f>
        <v>6300</v>
      </c>
      <c r="AA76" s="11">
        <v>705.53</v>
      </c>
      <c r="AB76" s="11">
        <v>6071.86</v>
      </c>
    </row>
    <row r="77" spans="1:28" s="8" customFormat="1" ht="18" customHeight="1" x14ac:dyDescent="0.25">
      <c r="A77" s="8">
        <v>27057</v>
      </c>
      <c r="B77" s="8" t="s">
        <v>18</v>
      </c>
      <c r="C77" s="9">
        <v>43903</v>
      </c>
      <c r="D77" s="8" t="s">
        <v>19</v>
      </c>
      <c r="E77" s="8" t="s">
        <v>53</v>
      </c>
      <c r="F77" s="8" t="s">
        <v>54</v>
      </c>
      <c r="I77" s="8" t="s">
        <v>56</v>
      </c>
      <c r="J77" s="8" t="s">
        <v>80</v>
      </c>
      <c r="K77" s="8" t="s">
        <v>20</v>
      </c>
      <c r="L77" s="8" t="s">
        <v>514</v>
      </c>
      <c r="M77" s="8" t="s">
        <v>511</v>
      </c>
      <c r="N77" s="8" t="s">
        <v>22</v>
      </c>
      <c r="O77" s="8" t="s">
        <v>256</v>
      </c>
      <c r="P77" s="8">
        <f>IF(ISERROR(FIND(P$1,O77,1)),0,1)</f>
        <v>0</v>
      </c>
      <c r="Q77" s="8" t="s">
        <v>223</v>
      </c>
      <c r="R77" s="8" t="s">
        <v>494</v>
      </c>
      <c r="S77" s="8" t="s">
        <v>498</v>
      </c>
      <c r="T77" s="8" t="s">
        <v>237</v>
      </c>
      <c r="U77" s="8" t="s">
        <v>216</v>
      </c>
      <c r="V77" s="8" t="s">
        <v>223</v>
      </c>
      <c r="W77" s="8" t="s">
        <v>18</v>
      </c>
      <c r="X77" s="10">
        <v>3004320009</v>
      </c>
      <c r="Y77" s="11">
        <v>110</v>
      </c>
      <c r="Z77" s="11">
        <v>1000</v>
      </c>
      <c r="AA77" s="11">
        <v>100</v>
      </c>
      <c r="AB77" s="11">
        <v>3339.98</v>
      </c>
    </row>
    <row r="78" spans="1:28" s="8" customFormat="1" ht="18" customHeight="1" x14ac:dyDescent="0.25">
      <c r="A78" s="8">
        <v>27073</v>
      </c>
      <c r="B78" s="8" t="s">
        <v>18</v>
      </c>
      <c r="C78" s="9">
        <v>43903</v>
      </c>
      <c r="D78" s="8" t="s">
        <v>19</v>
      </c>
      <c r="E78" s="8" t="s">
        <v>30</v>
      </c>
      <c r="F78" s="8" t="s">
        <v>31</v>
      </c>
      <c r="I78" s="8" t="s">
        <v>32</v>
      </c>
      <c r="J78" s="8" t="s">
        <v>33</v>
      </c>
      <c r="K78" s="8" t="s">
        <v>20</v>
      </c>
      <c r="L78" s="8" t="s">
        <v>515</v>
      </c>
      <c r="M78" s="8" t="s">
        <v>511</v>
      </c>
      <c r="N78" s="8" t="s">
        <v>22</v>
      </c>
      <c r="O78" s="8" t="s">
        <v>297</v>
      </c>
      <c r="P78" s="8">
        <f>IF(ISERROR(FIND(P$1,O78,1)),0,1)</f>
        <v>1</v>
      </c>
      <c r="Q78" s="8" t="s">
        <v>223</v>
      </c>
      <c r="R78" s="8" t="s">
        <v>494</v>
      </c>
      <c r="S78" s="8" t="s">
        <v>498</v>
      </c>
      <c r="T78" s="8" t="s">
        <v>298</v>
      </c>
      <c r="U78" s="8" t="s">
        <v>449</v>
      </c>
      <c r="V78" s="8" t="s">
        <v>23</v>
      </c>
      <c r="W78" s="8" t="s">
        <v>18</v>
      </c>
      <c r="X78" s="10">
        <v>3004320009</v>
      </c>
      <c r="Y78" s="11">
        <v>14.59</v>
      </c>
      <c r="Z78" s="11">
        <f>ROUNDUP(AA78/0.079,0)</f>
        <v>170</v>
      </c>
      <c r="AA78" s="11">
        <v>13.38</v>
      </c>
      <c r="AB78" s="11">
        <v>355.72</v>
      </c>
    </row>
    <row r="79" spans="1:28" s="8" customFormat="1" ht="18" customHeight="1" x14ac:dyDescent="0.25">
      <c r="A79" s="8">
        <v>27078</v>
      </c>
      <c r="B79" s="8" t="s">
        <v>18</v>
      </c>
      <c r="C79" s="9">
        <v>43903</v>
      </c>
      <c r="D79" s="8" t="s">
        <v>19</v>
      </c>
      <c r="E79" s="8" t="s">
        <v>25</v>
      </c>
      <c r="F79" s="8" t="s">
        <v>26</v>
      </c>
      <c r="I79" s="8" t="s">
        <v>109</v>
      </c>
      <c r="J79" s="8" t="s">
        <v>110</v>
      </c>
      <c r="K79" s="8" t="s">
        <v>20</v>
      </c>
      <c r="L79" s="8" t="s">
        <v>440</v>
      </c>
      <c r="M79" s="8" t="s">
        <v>509</v>
      </c>
      <c r="N79" s="8" t="s">
        <v>29</v>
      </c>
      <c r="O79" s="8" t="s">
        <v>299</v>
      </c>
      <c r="P79" s="8">
        <f>IF(ISERROR(FIND(P$1,O79,1)),0,1)</f>
        <v>0</v>
      </c>
      <c r="Q79" s="8" t="s">
        <v>223</v>
      </c>
      <c r="R79" s="8" t="s">
        <v>494</v>
      </c>
      <c r="S79" s="8" t="s">
        <v>498</v>
      </c>
      <c r="T79" s="8" t="s">
        <v>227</v>
      </c>
      <c r="U79" s="8" t="s">
        <v>243</v>
      </c>
      <c r="V79" s="8" t="s">
        <v>228</v>
      </c>
      <c r="W79" s="8" t="s">
        <v>18</v>
      </c>
      <c r="X79" s="10">
        <v>3004320009</v>
      </c>
      <c r="Y79" s="11">
        <v>1013.49</v>
      </c>
      <c r="Z79" s="11">
        <f>ROUNDUP(AA79/0.112,0)</f>
        <v>8597</v>
      </c>
      <c r="AA79" s="11">
        <v>962.82</v>
      </c>
      <c r="AB79" s="11">
        <v>13850.46</v>
      </c>
    </row>
    <row r="80" spans="1:28" s="8" customFormat="1" ht="18" customHeight="1" x14ac:dyDescent="0.25">
      <c r="A80" s="8">
        <v>27428</v>
      </c>
      <c r="B80" s="8" t="s">
        <v>18</v>
      </c>
      <c r="C80" s="9">
        <v>43903</v>
      </c>
      <c r="D80" s="8" t="s">
        <v>19</v>
      </c>
      <c r="E80" s="8" t="s">
        <v>137</v>
      </c>
      <c r="F80" s="8" t="s">
        <v>138</v>
      </c>
      <c r="I80" s="8" t="s">
        <v>146</v>
      </c>
      <c r="J80" s="8" t="s">
        <v>147</v>
      </c>
      <c r="K80" s="8" t="s">
        <v>20</v>
      </c>
      <c r="L80" s="8" t="s">
        <v>513</v>
      </c>
      <c r="M80" s="8" t="s">
        <v>512</v>
      </c>
      <c r="N80" s="8" t="s">
        <v>29</v>
      </c>
      <c r="O80" s="8" t="s">
        <v>389</v>
      </c>
      <c r="P80" s="8">
        <f>IF(ISERROR(FIND(P$1,O80,1)),0,1)</f>
        <v>1</v>
      </c>
      <c r="Q80" s="8" t="s">
        <v>223</v>
      </c>
      <c r="R80" s="8" t="s">
        <v>494</v>
      </c>
      <c r="S80" s="8" t="s">
        <v>498</v>
      </c>
      <c r="T80" s="8" t="s">
        <v>353</v>
      </c>
      <c r="U80" s="8" t="s">
        <v>200</v>
      </c>
      <c r="V80" s="8" t="s">
        <v>351</v>
      </c>
      <c r="W80" s="8" t="s">
        <v>18</v>
      </c>
      <c r="X80" s="10">
        <v>3004900002</v>
      </c>
      <c r="Y80" s="11">
        <v>74.62</v>
      </c>
      <c r="Z80" s="11">
        <v>40</v>
      </c>
      <c r="AA80" s="11">
        <v>66.760000000000005</v>
      </c>
      <c r="AB80" s="11">
        <v>70.994476444927926</v>
      </c>
    </row>
    <row r="81" spans="1:28" s="8" customFormat="1" ht="18" customHeight="1" x14ac:dyDescent="0.25">
      <c r="A81" s="8">
        <v>27484</v>
      </c>
      <c r="B81" s="8" t="s">
        <v>18</v>
      </c>
      <c r="C81" s="9">
        <v>43903</v>
      </c>
      <c r="D81" s="8" t="s">
        <v>19</v>
      </c>
      <c r="E81" s="8" t="s">
        <v>137</v>
      </c>
      <c r="F81" s="8" t="s">
        <v>138</v>
      </c>
      <c r="I81" s="8" t="s">
        <v>142</v>
      </c>
      <c r="J81" s="8" t="s">
        <v>143</v>
      </c>
      <c r="K81" s="8" t="s">
        <v>20</v>
      </c>
      <c r="L81" s="8" t="s">
        <v>513</v>
      </c>
      <c r="M81" s="8" t="s">
        <v>512</v>
      </c>
      <c r="N81" s="8" t="s">
        <v>29</v>
      </c>
      <c r="O81" s="8" t="s">
        <v>390</v>
      </c>
      <c r="P81" s="8">
        <f>IF(ISERROR(FIND(P$1,O81,1)),0,1)</f>
        <v>1</v>
      </c>
      <c r="Q81" s="8" t="s">
        <v>223</v>
      </c>
      <c r="R81" s="8" t="s">
        <v>494</v>
      </c>
      <c r="S81" s="8" t="s">
        <v>498</v>
      </c>
      <c r="T81" s="8" t="s">
        <v>203</v>
      </c>
      <c r="U81" s="8" t="s">
        <v>200</v>
      </c>
      <c r="V81" s="8" t="s">
        <v>345</v>
      </c>
      <c r="W81" s="8" t="s">
        <v>18</v>
      </c>
      <c r="X81" s="10">
        <v>3004900002</v>
      </c>
      <c r="Y81" s="11">
        <v>44.25</v>
      </c>
      <c r="Z81" s="11">
        <v>3</v>
      </c>
      <c r="AA81" s="11">
        <v>39.869999999999997</v>
      </c>
      <c r="AB81" s="11">
        <v>5.3245857333695952</v>
      </c>
    </row>
    <row r="82" spans="1:28" s="8" customFormat="1" ht="18" customHeight="1" x14ac:dyDescent="0.25">
      <c r="A82" s="8">
        <v>27613</v>
      </c>
      <c r="B82" s="8" t="s">
        <v>18</v>
      </c>
      <c r="C82" s="9">
        <v>43903</v>
      </c>
      <c r="D82" s="8" t="s">
        <v>19</v>
      </c>
      <c r="E82" s="8" t="s">
        <v>30</v>
      </c>
      <c r="F82" s="8" t="s">
        <v>31</v>
      </c>
      <c r="I82" s="8" t="s">
        <v>32</v>
      </c>
      <c r="J82" s="8" t="s">
        <v>33</v>
      </c>
      <c r="K82" s="8" t="s">
        <v>20</v>
      </c>
      <c r="L82" s="8" t="s">
        <v>513</v>
      </c>
      <c r="M82" s="8" t="s">
        <v>511</v>
      </c>
      <c r="N82" s="8" t="s">
        <v>22</v>
      </c>
      <c r="O82" s="8" t="s">
        <v>407</v>
      </c>
      <c r="P82" s="8">
        <f>IF(ISERROR(FIND(P$1,O82,1)),0,1)</f>
        <v>0</v>
      </c>
      <c r="Q82" s="8" t="s">
        <v>223</v>
      </c>
      <c r="R82" s="8" t="s">
        <v>494</v>
      </c>
      <c r="S82" s="8" t="s">
        <v>498</v>
      </c>
      <c r="T82" s="8" t="s">
        <v>234</v>
      </c>
      <c r="U82" s="8" t="s">
        <v>200</v>
      </c>
      <c r="V82" s="8" t="s">
        <v>23</v>
      </c>
      <c r="W82" s="8" t="s">
        <v>18</v>
      </c>
      <c r="X82" s="10">
        <v>3004900002</v>
      </c>
      <c r="Y82" s="11">
        <v>160.13999999999999</v>
      </c>
      <c r="Z82" s="11">
        <v>144</v>
      </c>
      <c r="AA82" s="11">
        <v>146.94999999999999</v>
      </c>
      <c r="AB82" s="11">
        <v>255.58011520174054</v>
      </c>
    </row>
    <row r="83" spans="1:28" s="8" customFormat="1" ht="18" customHeight="1" x14ac:dyDescent="0.25">
      <c r="A83" s="8">
        <v>27724</v>
      </c>
      <c r="B83" s="8" t="s">
        <v>18</v>
      </c>
      <c r="C83" s="9">
        <v>43904</v>
      </c>
      <c r="D83" s="8" t="s">
        <v>19</v>
      </c>
      <c r="E83" s="8" t="s">
        <v>76</v>
      </c>
      <c r="F83" s="8" t="s">
        <v>77</v>
      </c>
      <c r="I83" s="8" t="s">
        <v>170</v>
      </c>
      <c r="J83" s="8" t="s">
        <v>171</v>
      </c>
      <c r="K83" s="8" t="s">
        <v>20</v>
      </c>
      <c r="L83" s="8" t="s">
        <v>440</v>
      </c>
      <c r="M83" s="8" t="s">
        <v>518</v>
      </c>
      <c r="N83" s="8" t="s">
        <v>22</v>
      </c>
      <c r="O83" s="8" t="s">
        <v>254</v>
      </c>
      <c r="P83" s="8">
        <f>IF(ISERROR(FIND(P$1,O83,1)),0,1)</f>
        <v>0</v>
      </c>
      <c r="Q83" s="8" t="s">
        <v>223</v>
      </c>
      <c r="R83" s="8" t="s">
        <v>494</v>
      </c>
      <c r="S83" s="8" t="s">
        <v>498</v>
      </c>
      <c r="T83" s="8" t="s">
        <v>255</v>
      </c>
      <c r="U83" s="8" t="s">
        <v>243</v>
      </c>
      <c r="V83" s="8" t="s">
        <v>23</v>
      </c>
      <c r="W83" s="8" t="s">
        <v>18</v>
      </c>
      <c r="X83" s="10">
        <v>3004320009</v>
      </c>
      <c r="Y83" s="11">
        <v>114.58</v>
      </c>
      <c r="Z83" s="11">
        <f>ROUNDUP(AA83/0.112,0)</f>
        <v>921</v>
      </c>
      <c r="AA83" s="11">
        <v>103.12</v>
      </c>
      <c r="AB83" s="11">
        <v>1808.49</v>
      </c>
    </row>
    <row r="84" spans="1:28" s="8" customFormat="1" ht="18" customHeight="1" x14ac:dyDescent="0.25">
      <c r="A84" s="8">
        <v>28004</v>
      </c>
      <c r="B84" s="8" t="s">
        <v>18</v>
      </c>
      <c r="C84" s="9">
        <v>43906</v>
      </c>
      <c r="D84" s="8" t="s">
        <v>19</v>
      </c>
      <c r="E84" s="8" t="s">
        <v>25</v>
      </c>
      <c r="F84" s="8" t="s">
        <v>26</v>
      </c>
      <c r="I84" s="8" t="s">
        <v>105</v>
      </c>
      <c r="J84" s="8" t="s">
        <v>106</v>
      </c>
      <c r="K84" s="8" t="s">
        <v>20</v>
      </c>
      <c r="L84" s="8" t="s">
        <v>440</v>
      </c>
      <c r="M84" s="8" t="s">
        <v>509</v>
      </c>
      <c r="N84" s="8" t="s">
        <v>29</v>
      </c>
      <c r="O84" s="8" t="s">
        <v>294</v>
      </c>
      <c r="P84" s="8">
        <f>IF(ISERROR(FIND(P$1,O84,1)),0,1)</f>
        <v>0</v>
      </c>
      <c r="Q84" s="8" t="s">
        <v>223</v>
      </c>
      <c r="R84" s="8" t="s">
        <v>494</v>
      </c>
      <c r="S84" s="8" t="s">
        <v>498</v>
      </c>
      <c r="T84" s="8" t="s">
        <v>227</v>
      </c>
      <c r="U84" s="8" t="s">
        <v>243</v>
      </c>
      <c r="V84" s="8" t="s">
        <v>228</v>
      </c>
      <c r="W84" s="8" t="s">
        <v>18</v>
      </c>
      <c r="X84" s="10">
        <v>3004320009</v>
      </c>
      <c r="Y84" s="11">
        <v>616.19000000000005</v>
      </c>
      <c r="Z84" s="11">
        <f>ROUNDUP(AA84/0.112,0)</f>
        <v>5227</v>
      </c>
      <c r="AA84" s="11">
        <v>585.38</v>
      </c>
      <c r="AB84" s="11">
        <v>9204.2099999999991</v>
      </c>
    </row>
    <row r="85" spans="1:28" s="8" customFormat="1" ht="18" customHeight="1" x14ac:dyDescent="0.25">
      <c r="A85" s="8">
        <v>29116</v>
      </c>
      <c r="B85" s="8" t="s">
        <v>18</v>
      </c>
      <c r="C85" s="9">
        <v>43907</v>
      </c>
      <c r="D85" s="8" t="s">
        <v>19</v>
      </c>
      <c r="E85" s="8" t="s">
        <v>133</v>
      </c>
      <c r="F85" s="8" t="s">
        <v>134</v>
      </c>
      <c r="I85" s="8" t="s">
        <v>135</v>
      </c>
      <c r="J85" s="8" t="s">
        <v>136</v>
      </c>
      <c r="K85" s="8" t="s">
        <v>20</v>
      </c>
      <c r="L85" s="8" t="s">
        <v>513</v>
      </c>
      <c r="M85" s="8" t="s">
        <v>511</v>
      </c>
      <c r="N85" s="8" t="s">
        <v>22</v>
      </c>
      <c r="O85" s="8" t="s">
        <v>264</v>
      </c>
      <c r="P85" s="8">
        <f>IF(ISERROR(FIND(P$1,O85,1)),0,1)</f>
        <v>0</v>
      </c>
      <c r="Q85" s="8" t="s">
        <v>223</v>
      </c>
      <c r="R85" s="8" t="s">
        <v>494</v>
      </c>
      <c r="S85" s="8" t="s">
        <v>498</v>
      </c>
      <c r="T85" s="8" t="s">
        <v>202</v>
      </c>
      <c r="U85" s="8" t="s">
        <v>200</v>
      </c>
      <c r="V85" s="8" t="s">
        <v>223</v>
      </c>
      <c r="W85" s="8" t="s">
        <v>18</v>
      </c>
      <c r="X85" s="10">
        <v>3004320009</v>
      </c>
      <c r="Y85" s="11">
        <v>2.04</v>
      </c>
      <c r="Z85" s="11">
        <f>ROUNDUP(AA85/0.086,0)</f>
        <v>22</v>
      </c>
      <c r="AA85" s="11">
        <v>1.83</v>
      </c>
      <c r="AB85" s="11">
        <v>64.680000000000007</v>
      </c>
    </row>
    <row r="86" spans="1:28" s="8" customFormat="1" ht="18" customHeight="1" x14ac:dyDescent="0.25">
      <c r="A86" s="8">
        <v>29125</v>
      </c>
      <c r="B86" s="8" t="s">
        <v>18</v>
      </c>
      <c r="C86" s="9">
        <v>43907</v>
      </c>
      <c r="D86" s="8" t="s">
        <v>19</v>
      </c>
      <c r="E86" s="8" t="s">
        <v>25</v>
      </c>
      <c r="F86" s="8" t="s">
        <v>26</v>
      </c>
      <c r="I86" s="8" t="s">
        <v>95</v>
      </c>
      <c r="J86" s="8" t="s">
        <v>100</v>
      </c>
      <c r="K86" s="8" t="s">
        <v>20</v>
      </c>
      <c r="L86" s="8" t="s">
        <v>513</v>
      </c>
      <c r="M86" s="8" t="s">
        <v>511</v>
      </c>
      <c r="N86" s="8" t="s">
        <v>22</v>
      </c>
      <c r="O86" s="8" t="s">
        <v>317</v>
      </c>
      <c r="P86" s="8">
        <f>IF(ISERROR(FIND(P$1,O86,1)),0,1)</f>
        <v>0</v>
      </c>
      <c r="Q86" s="8" t="s">
        <v>223</v>
      </c>
      <c r="R86" s="8" t="s">
        <v>494</v>
      </c>
      <c r="S86" s="8" t="s">
        <v>498</v>
      </c>
      <c r="T86" s="8" t="s">
        <v>200</v>
      </c>
      <c r="U86" s="8" t="s">
        <v>200</v>
      </c>
      <c r="V86" s="8" t="s">
        <v>200</v>
      </c>
      <c r="W86" s="8" t="s">
        <v>18</v>
      </c>
      <c r="X86" s="10">
        <v>3004320009</v>
      </c>
      <c r="Y86" s="11">
        <v>28.32</v>
      </c>
      <c r="Z86" s="11">
        <f>ROUNDUP(AA86/0.086,0)</f>
        <v>303</v>
      </c>
      <c r="AA86" s="11">
        <v>26.05</v>
      </c>
      <c r="AB86" s="11">
        <v>580.95000000000005</v>
      </c>
    </row>
    <row r="87" spans="1:28" s="8" customFormat="1" ht="18" customHeight="1" x14ac:dyDescent="0.25">
      <c r="A87" s="8">
        <v>30605</v>
      </c>
      <c r="B87" s="8" t="s">
        <v>18</v>
      </c>
      <c r="C87" s="9">
        <v>43909</v>
      </c>
      <c r="D87" s="8" t="s">
        <v>50</v>
      </c>
      <c r="F87" s="8" t="s">
        <v>212</v>
      </c>
      <c r="G87" s="8" t="s">
        <v>126</v>
      </c>
      <c r="H87" s="8" t="s">
        <v>213</v>
      </c>
      <c r="I87" s="8" t="s">
        <v>214</v>
      </c>
      <c r="J87" s="8" t="s">
        <v>215</v>
      </c>
      <c r="K87" s="8" t="s">
        <v>21</v>
      </c>
      <c r="L87" s="8" t="s">
        <v>514</v>
      </c>
      <c r="M87" s="8" t="s">
        <v>440</v>
      </c>
      <c r="N87" s="8" t="s">
        <v>116</v>
      </c>
      <c r="O87" s="8" t="s">
        <v>248</v>
      </c>
      <c r="P87" s="8">
        <f>IF(ISERROR(FIND(P$1,O87,1)),0,1)</f>
        <v>0</v>
      </c>
      <c r="Q87" s="8" t="s">
        <v>223</v>
      </c>
      <c r="R87" s="8" t="s">
        <v>494</v>
      </c>
      <c r="S87" s="8" t="s">
        <v>498</v>
      </c>
      <c r="T87" s="8" t="s">
        <v>216</v>
      </c>
      <c r="U87" s="8" t="s">
        <v>216</v>
      </c>
      <c r="V87" s="8" t="s">
        <v>125</v>
      </c>
      <c r="W87" s="8" t="s">
        <v>18</v>
      </c>
      <c r="X87" s="10">
        <v>3004320009</v>
      </c>
      <c r="Y87" s="11">
        <v>5931.72</v>
      </c>
      <c r="Z87" s="11">
        <v>48988</v>
      </c>
      <c r="AA87" s="11">
        <v>4018.38</v>
      </c>
      <c r="AB87" s="11">
        <v>112283.75</v>
      </c>
    </row>
    <row r="88" spans="1:28" s="8" customFormat="1" ht="18" customHeight="1" x14ac:dyDescent="0.25">
      <c r="A88" s="8">
        <v>30609</v>
      </c>
      <c r="B88" s="8" t="s">
        <v>18</v>
      </c>
      <c r="C88" s="9">
        <v>43909</v>
      </c>
      <c r="D88" s="8" t="s">
        <v>19</v>
      </c>
      <c r="E88" s="8" t="s">
        <v>70</v>
      </c>
      <c r="F88" s="8" t="s">
        <v>71</v>
      </c>
      <c r="I88" s="8" t="s">
        <v>72</v>
      </c>
      <c r="J88" s="8" t="s">
        <v>73</v>
      </c>
      <c r="K88" s="8" t="s">
        <v>20</v>
      </c>
      <c r="L88" s="8" t="s">
        <v>440</v>
      </c>
      <c r="M88" s="8" t="s">
        <v>509</v>
      </c>
      <c r="N88" s="8" t="s">
        <v>29</v>
      </c>
      <c r="O88" s="8" t="s">
        <v>290</v>
      </c>
      <c r="P88" s="8">
        <f>IF(ISERROR(FIND(P$1,O88,1)),0,1)</f>
        <v>0</v>
      </c>
      <c r="Q88" s="8" t="s">
        <v>223</v>
      </c>
      <c r="R88" s="8" t="s">
        <v>494</v>
      </c>
      <c r="S88" s="8" t="s">
        <v>498</v>
      </c>
      <c r="T88" s="8" t="s">
        <v>243</v>
      </c>
      <c r="U88" s="8" t="s">
        <v>243</v>
      </c>
      <c r="V88" s="8" t="s">
        <v>244</v>
      </c>
      <c r="W88" s="8" t="s">
        <v>18</v>
      </c>
      <c r="X88" s="10">
        <v>3004320009</v>
      </c>
      <c r="Y88" s="11">
        <v>857.43</v>
      </c>
      <c r="Z88" s="11">
        <f>ROUNDUP(AA88/0.112,0)</f>
        <v>7120</v>
      </c>
      <c r="AA88" s="11">
        <v>797.41</v>
      </c>
      <c r="AB88" s="11">
        <v>12082.05</v>
      </c>
    </row>
    <row r="89" spans="1:28" s="8" customFormat="1" ht="18" customHeight="1" x14ac:dyDescent="0.25">
      <c r="A89" s="8">
        <v>30618</v>
      </c>
      <c r="B89" s="8" t="s">
        <v>18</v>
      </c>
      <c r="C89" s="9">
        <v>43909</v>
      </c>
      <c r="D89" s="8" t="s">
        <v>50</v>
      </c>
      <c r="F89" s="8" t="s">
        <v>212</v>
      </c>
      <c r="G89" s="8" t="s">
        <v>126</v>
      </c>
      <c r="H89" s="8" t="s">
        <v>213</v>
      </c>
      <c r="I89" s="8" t="s">
        <v>214</v>
      </c>
      <c r="J89" s="8" t="s">
        <v>215</v>
      </c>
      <c r="K89" s="8" t="s">
        <v>21</v>
      </c>
      <c r="L89" s="8" t="s">
        <v>514</v>
      </c>
      <c r="M89" s="8" t="s">
        <v>440</v>
      </c>
      <c r="N89" s="8" t="s">
        <v>116</v>
      </c>
      <c r="O89" s="8" t="s">
        <v>339</v>
      </c>
      <c r="P89" s="8">
        <f>IF(ISERROR(FIND(P$1,O89,1)),0,1)</f>
        <v>0</v>
      </c>
      <c r="Q89" s="8" t="s">
        <v>223</v>
      </c>
      <c r="R89" s="8" t="s">
        <v>494</v>
      </c>
      <c r="S89" s="8" t="s">
        <v>498</v>
      </c>
      <c r="T89" s="8" t="s">
        <v>340</v>
      </c>
      <c r="U89" s="8" t="s">
        <v>216</v>
      </c>
      <c r="V89" s="8" t="s">
        <v>125</v>
      </c>
      <c r="W89" s="8" t="s">
        <v>18</v>
      </c>
      <c r="X89" s="10">
        <v>3004320009</v>
      </c>
      <c r="Y89" s="11">
        <v>6084.07</v>
      </c>
      <c r="Z89" s="11">
        <v>48988</v>
      </c>
      <c r="AA89" s="11">
        <v>4676.6400000000003</v>
      </c>
      <c r="AB89" s="11">
        <v>112283.75</v>
      </c>
    </row>
    <row r="90" spans="1:28" s="8" customFormat="1" ht="18" customHeight="1" x14ac:dyDescent="0.25">
      <c r="A90" s="8">
        <v>31307</v>
      </c>
      <c r="B90" s="8" t="s">
        <v>18</v>
      </c>
      <c r="C90" s="9">
        <v>43910</v>
      </c>
      <c r="D90" s="8" t="s">
        <v>19</v>
      </c>
      <c r="E90" s="8" t="s">
        <v>133</v>
      </c>
      <c r="F90" s="8" t="s">
        <v>134</v>
      </c>
      <c r="I90" s="8" t="s">
        <v>135</v>
      </c>
      <c r="J90" s="8" t="s">
        <v>136</v>
      </c>
      <c r="K90" s="8" t="s">
        <v>20</v>
      </c>
      <c r="L90" s="8" t="s">
        <v>511</v>
      </c>
      <c r="M90" s="8" t="s">
        <v>511</v>
      </c>
      <c r="N90" s="8" t="s">
        <v>22</v>
      </c>
      <c r="O90" s="8" t="s">
        <v>262</v>
      </c>
      <c r="P90" s="8">
        <f>IF(ISERROR(FIND(P$1,O90,1)),0,1)</f>
        <v>0</v>
      </c>
      <c r="Q90" s="8" t="s">
        <v>223</v>
      </c>
      <c r="R90" s="8" t="s">
        <v>493</v>
      </c>
      <c r="S90" s="8" t="s">
        <v>499</v>
      </c>
      <c r="T90" s="8" t="s">
        <v>263</v>
      </c>
      <c r="U90" s="8" t="s">
        <v>504</v>
      </c>
      <c r="V90" s="8" t="s">
        <v>223</v>
      </c>
      <c r="W90" s="8" t="s">
        <v>18</v>
      </c>
      <c r="X90" s="10">
        <v>3004320009</v>
      </c>
      <c r="Y90" s="11">
        <v>0.41</v>
      </c>
      <c r="Z90" s="11">
        <f>ROUNDUP(AA90/0.0095,0)</f>
        <v>40</v>
      </c>
      <c r="AA90" s="11">
        <v>0.38</v>
      </c>
      <c r="AB90" s="11">
        <v>13.41</v>
      </c>
    </row>
    <row r="91" spans="1:28" s="8" customFormat="1" ht="18" customHeight="1" x14ac:dyDescent="0.25">
      <c r="A91" s="8">
        <v>31317</v>
      </c>
      <c r="B91" s="8" t="s">
        <v>18</v>
      </c>
      <c r="C91" s="9">
        <v>43910</v>
      </c>
      <c r="D91" s="8" t="s">
        <v>19</v>
      </c>
      <c r="E91" s="8" t="s">
        <v>30</v>
      </c>
      <c r="F91" s="8" t="s">
        <v>31</v>
      </c>
      <c r="I91" s="8" t="s">
        <v>112</v>
      </c>
      <c r="J91" s="8" t="s">
        <v>113</v>
      </c>
      <c r="K91" s="8" t="s">
        <v>20</v>
      </c>
      <c r="L91" s="8" t="s">
        <v>511</v>
      </c>
      <c r="M91" s="8" t="s">
        <v>511</v>
      </c>
      <c r="N91" s="8" t="s">
        <v>22</v>
      </c>
      <c r="O91" s="8" t="s">
        <v>288</v>
      </c>
      <c r="P91" s="8">
        <f>IF(ISERROR(FIND(P$1,O91,1)),0,1)</f>
        <v>0</v>
      </c>
      <c r="Q91" s="8" t="s">
        <v>223</v>
      </c>
      <c r="R91" s="8" t="s">
        <v>493</v>
      </c>
      <c r="S91" s="8" t="s">
        <v>499</v>
      </c>
      <c r="T91" s="8" t="s">
        <v>241</v>
      </c>
      <c r="U91" s="8" t="s">
        <v>241</v>
      </c>
      <c r="V91" s="8" t="s">
        <v>23</v>
      </c>
      <c r="W91" s="8" t="s">
        <v>18</v>
      </c>
      <c r="X91" s="10">
        <v>3004320009</v>
      </c>
      <c r="Y91" s="11">
        <v>12.21</v>
      </c>
      <c r="Z91" s="11">
        <v>990</v>
      </c>
      <c r="AA91" s="11">
        <v>11.19</v>
      </c>
      <c r="AB91" s="11">
        <v>283.94</v>
      </c>
    </row>
    <row r="92" spans="1:28" s="8" customFormat="1" ht="18" customHeight="1" x14ac:dyDescent="0.25">
      <c r="A92" s="8">
        <v>31698</v>
      </c>
      <c r="B92" s="8" t="s">
        <v>18</v>
      </c>
      <c r="C92" s="9">
        <v>43910</v>
      </c>
      <c r="D92" s="8" t="s">
        <v>19</v>
      </c>
      <c r="E92" s="8" t="s">
        <v>137</v>
      </c>
      <c r="F92" s="8" t="s">
        <v>138</v>
      </c>
      <c r="I92" s="8" t="s">
        <v>112</v>
      </c>
      <c r="J92" s="8" t="s">
        <v>145</v>
      </c>
      <c r="K92" s="8" t="s">
        <v>20</v>
      </c>
      <c r="L92" s="8" t="s">
        <v>511</v>
      </c>
      <c r="M92" s="8" t="s">
        <v>511</v>
      </c>
      <c r="N92" s="8" t="s">
        <v>22</v>
      </c>
      <c r="O92" s="8" t="s">
        <v>385</v>
      </c>
      <c r="P92" s="8">
        <f>IF(ISERROR(FIND(P$1,O92,1)),0,1)</f>
        <v>0</v>
      </c>
      <c r="Q92" s="8" t="s">
        <v>223</v>
      </c>
      <c r="R92" s="8" t="s">
        <v>493</v>
      </c>
      <c r="S92" s="8" t="s">
        <v>499</v>
      </c>
      <c r="T92" s="8" t="s">
        <v>358</v>
      </c>
      <c r="U92" s="8" t="s">
        <v>504</v>
      </c>
      <c r="V92" s="8" t="s">
        <v>356</v>
      </c>
      <c r="W92" s="8" t="s">
        <v>18</v>
      </c>
      <c r="X92" s="10">
        <v>3004900002</v>
      </c>
      <c r="Y92" s="11">
        <v>4.43</v>
      </c>
      <c r="Z92" s="11">
        <f>ROUNDUP(AA92/0.0095,0)</f>
        <v>442</v>
      </c>
      <c r="AA92" s="11">
        <v>4.1900000000000004</v>
      </c>
      <c r="AB92" s="11">
        <v>151.33000000000001</v>
      </c>
    </row>
    <row r="93" spans="1:28" s="8" customFormat="1" ht="18" customHeight="1" x14ac:dyDescent="0.25">
      <c r="A93" s="8">
        <v>32252</v>
      </c>
      <c r="B93" s="8" t="s">
        <v>18</v>
      </c>
      <c r="C93" s="9">
        <v>43913</v>
      </c>
      <c r="D93" s="8" t="s">
        <v>50</v>
      </c>
      <c r="F93" s="8" t="s">
        <v>322</v>
      </c>
      <c r="G93" s="8" t="s">
        <v>323</v>
      </c>
      <c r="H93" s="8" t="s">
        <v>324</v>
      </c>
      <c r="I93" s="8" t="s">
        <v>325</v>
      </c>
      <c r="J93" s="8" t="s">
        <v>326</v>
      </c>
      <c r="K93" s="8" t="s">
        <v>34</v>
      </c>
      <c r="L93" s="8" t="s">
        <v>511</v>
      </c>
      <c r="M93" s="8" t="s">
        <v>440</v>
      </c>
      <c r="N93" s="8" t="s">
        <v>116</v>
      </c>
      <c r="O93" s="8" t="s">
        <v>327</v>
      </c>
      <c r="P93" s="8">
        <f>IF(ISERROR(FIND(P$1,O93,1)),0,1)</f>
        <v>0</v>
      </c>
      <c r="Q93" s="8" t="s">
        <v>223</v>
      </c>
      <c r="R93" s="8" t="s">
        <v>493</v>
      </c>
      <c r="S93" s="8" t="s">
        <v>499</v>
      </c>
      <c r="T93" s="8" t="s">
        <v>328</v>
      </c>
      <c r="U93" s="8" t="s">
        <v>504</v>
      </c>
      <c r="V93" s="8" t="s">
        <v>223</v>
      </c>
      <c r="W93" s="8" t="s">
        <v>18</v>
      </c>
      <c r="X93" s="10">
        <v>3004320009</v>
      </c>
      <c r="Y93" s="11">
        <v>3023.1</v>
      </c>
      <c r="Z93" s="11">
        <v>268720</v>
      </c>
      <c r="AA93" s="11">
        <v>2552.84</v>
      </c>
      <c r="AB93" s="11">
        <v>66281.070000000007</v>
      </c>
    </row>
    <row r="94" spans="1:28" s="8" customFormat="1" ht="18" customHeight="1" x14ac:dyDescent="0.25">
      <c r="A94" s="8">
        <v>32556</v>
      </c>
      <c r="B94" s="8" t="s">
        <v>18</v>
      </c>
      <c r="C94" s="9">
        <v>43913</v>
      </c>
      <c r="D94" s="8" t="s">
        <v>19</v>
      </c>
      <c r="E94" s="8" t="s">
        <v>137</v>
      </c>
      <c r="F94" s="8" t="s">
        <v>138</v>
      </c>
      <c r="I94" s="8" t="s">
        <v>74</v>
      </c>
      <c r="J94" s="8" t="s">
        <v>75</v>
      </c>
      <c r="K94" s="8" t="s">
        <v>20</v>
      </c>
      <c r="L94" s="8" t="s">
        <v>511</v>
      </c>
      <c r="M94" s="8" t="s">
        <v>512</v>
      </c>
      <c r="N94" s="8" t="s">
        <v>29</v>
      </c>
      <c r="O94" s="8" t="s">
        <v>383</v>
      </c>
      <c r="P94" s="8">
        <f>IF(ISERROR(FIND(P$1,O94,1)),0,1)</f>
        <v>0</v>
      </c>
      <c r="Q94" s="8" t="s">
        <v>223</v>
      </c>
      <c r="R94" s="8" t="s">
        <v>493</v>
      </c>
      <c r="S94" s="8" t="s">
        <v>499</v>
      </c>
      <c r="T94" s="8" t="s">
        <v>358</v>
      </c>
      <c r="U94" s="8" t="s">
        <v>504</v>
      </c>
      <c r="V94" s="8" t="s">
        <v>359</v>
      </c>
      <c r="W94" s="8" t="s">
        <v>18</v>
      </c>
      <c r="X94" s="10">
        <v>3004900002</v>
      </c>
      <c r="Y94" s="11">
        <v>1.76</v>
      </c>
      <c r="Z94" s="11">
        <f>ROUNDUP(AA94/0.0095,0)</f>
        <v>142</v>
      </c>
      <c r="AA94" s="11">
        <v>1.34</v>
      </c>
      <c r="AB94" s="11">
        <v>68.349999999999994</v>
      </c>
    </row>
    <row r="95" spans="1:28" s="8" customFormat="1" ht="18" customHeight="1" x14ac:dyDescent="0.25">
      <c r="A95" s="8">
        <v>32591</v>
      </c>
      <c r="B95" s="8" t="s">
        <v>18</v>
      </c>
      <c r="C95" s="9">
        <v>43913</v>
      </c>
      <c r="D95" s="8" t="s">
        <v>19</v>
      </c>
      <c r="E95" s="8" t="s">
        <v>137</v>
      </c>
      <c r="F95" s="8" t="s">
        <v>138</v>
      </c>
      <c r="I95" s="8" t="s">
        <v>51</v>
      </c>
      <c r="J95" s="8" t="s">
        <v>149</v>
      </c>
      <c r="K95" s="8" t="s">
        <v>20</v>
      </c>
      <c r="L95" s="8" t="s">
        <v>511</v>
      </c>
      <c r="M95" s="8" t="s">
        <v>512</v>
      </c>
      <c r="N95" s="8" t="s">
        <v>29</v>
      </c>
      <c r="O95" s="8" t="s">
        <v>384</v>
      </c>
      <c r="P95" s="8">
        <f>IF(ISERROR(FIND(P$1,O95,1)),0,1)</f>
        <v>0</v>
      </c>
      <c r="Q95" s="8" t="s">
        <v>223</v>
      </c>
      <c r="R95" s="8" t="s">
        <v>493</v>
      </c>
      <c r="S95" s="8" t="s">
        <v>499</v>
      </c>
      <c r="T95" s="8" t="s">
        <v>365</v>
      </c>
      <c r="U95" s="8" t="s">
        <v>504</v>
      </c>
      <c r="V95" s="8" t="s">
        <v>359</v>
      </c>
      <c r="W95" s="8" t="s">
        <v>18</v>
      </c>
      <c r="X95" s="10">
        <v>3004900002</v>
      </c>
      <c r="Y95" s="11">
        <v>4.4000000000000004</v>
      </c>
      <c r="Z95" s="11">
        <f>ROUNDUP(AA95/0.0095,0)</f>
        <v>451</v>
      </c>
      <c r="AA95" s="11">
        <v>4.28</v>
      </c>
      <c r="AB95" s="11">
        <v>55.62</v>
      </c>
    </row>
    <row r="96" spans="1:28" s="8" customFormat="1" ht="18" customHeight="1" x14ac:dyDescent="0.25">
      <c r="A96" s="8">
        <v>33906</v>
      </c>
      <c r="B96" s="8" t="s">
        <v>18</v>
      </c>
      <c r="C96" s="9">
        <v>43915</v>
      </c>
      <c r="D96" s="8" t="s">
        <v>19</v>
      </c>
      <c r="E96" s="8" t="s">
        <v>137</v>
      </c>
      <c r="F96" s="8" t="s">
        <v>138</v>
      </c>
      <c r="I96" s="8" t="s">
        <v>85</v>
      </c>
      <c r="J96" s="8" t="s">
        <v>148</v>
      </c>
      <c r="K96" s="8" t="s">
        <v>20</v>
      </c>
      <c r="L96" s="8" t="s">
        <v>511</v>
      </c>
      <c r="M96" s="8" t="s">
        <v>511</v>
      </c>
      <c r="N96" s="8" t="s">
        <v>22</v>
      </c>
      <c r="O96" s="8" t="s">
        <v>379</v>
      </c>
      <c r="P96" s="8">
        <f>IF(ISERROR(FIND(P$1,O96,1)),0,1)</f>
        <v>0</v>
      </c>
      <c r="Q96" s="8" t="s">
        <v>223</v>
      </c>
      <c r="R96" s="8" t="s">
        <v>493</v>
      </c>
      <c r="S96" s="8" t="s">
        <v>499</v>
      </c>
      <c r="T96" s="8" t="s">
        <v>236</v>
      </c>
      <c r="U96" s="8" t="s">
        <v>504</v>
      </c>
      <c r="V96" s="8" t="s">
        <v>223</v>
      </c>
      <c r="W96" s="8" t="s">
        <v>18</v>
      </c>
      <c r="X96" s="10">
        <v>3004900002</v>
      </c>
      <c r="Y96" s="11">
        <v>1.23</v>
      </c>
      <c r="Z96" s="11">
        <f>ROUNDUP(AA96/0.0095,0)</f>
        <v>117</v>
      </c>
      <c r="AA96" s="11">
        <v>1.1100000000000001</v>
      </c>
      <c r="AB96" s="11">
        <v>32.46</v>
      </c>
    </row>
    <row r="97" spans="1:28" s="8" customFormat="1" ht="18" customHeight="1" x14ac:dyDescent="0.25">
      <c r="A97" s="8">
        <v>34678</v>
      </c>
      <c r="B97" s="8" t="s">
        <v>18</v>
      </c>
      <c r="C97" s="9">
        <v>43916</v>
      </c>
      <c r="D97" s="8" t="s">
        <v>19</v>
      </c>
      <c r="E97" s="8" t="s">
        <v>137</v>
      </c>
      <c r="F97" s="8" t="s">
        <v>138</v>
      </c>
      <c r="I97" s="8" t="s">
        <v>140</v>
      </c>
      <c r="J97" s="8" t="s">
        <v>141</v>
      </c>
      <c r="K97" s="8" t="s">
        <v>20</v>
      </c>
      <c r="L97" s="8" t="s">
        <v>511</v>
      </c>
      <c r="M97" s="8" t="s">
        <v>511</v>
      </c>
      <c r="N97" s="8" t="s">
        <v>22</v>
      </c>
      <c r="O97" s="8" t="s">
        <v>377</v>
      </c>
      <c r="P97" s="8">
        <f>IF(ISERROR(FIND(P$1,O97,1)),0,1)</f>
        <v>0</v>
      </c>
      <c r="Q97" s="8" t="s">
        <v>223</v>
      </c>
      <c r="R97" s="8" t="s">
        <v>493</v>
      </c>
      <c r="S97" s="8" t="s">
        <v>499</v>
      </c>
      <c r="T97" s="8" t="s">
        <v>370</v>
      </c>
      <c r="U97" s="8" t="s">
        <v>504</v>
      </c>
      <c r="V97" s="8" t="s">
        <v>223</v>
      </c>
      <c r="W97" s="8" t="s">
        <v>18</v>
      </c>
      <c r="X97" s="10">
        <v>3004900002</v>
      </c>
      <c r="Y97" s="11">
        <v>2.06</v>
      </c>
      <c r="Z97" s="11">
        <v>97</v>
      </c>
      <c r="AA97" s="11">
        <v>1.88</v>
      </c>
      <c r="AB97" s="11">
        <v>102.55</v>
      </c>
    </row>
    <row r="98" spans="1:28" s="8" customFormat="1" ht="18" customHeight="1" x14ac:dyDescent="0.25">
      <c r="A98" s="8">
        <v>35192</v>
      </c>
      <c r="B98" s="8" t="s">
        <v>18</v>
      </c>
      <c r="C98" s="9">
        <v>43917</v>
      </c>
      <c r="D98" s="8" t="s">
        <v>19</v>
      </c>
      <c r="E98" s="8" t="s">
        <v>133</v>
      </c>
      <c r="F98" s="8" t="s">
        <v>134</v>
      </c>
      <c r="I98" s="8" t="s">
        <v>135</v>
      </c>
      <c r="J98" s="8" t="s">
        <v>136</v>
      </c>
      <c r="K98" s="8" t="s">
        <v>20</v>
      </c>
      <c r="L98" s="8" t="s">
        <v>513</v>
      </c>
      <c r="M98" s="8" t="s">
        <v>511</v>
      </c>
      <c r="N98" s="8" t="s">
        <v>22</v>
      </c>
      <c r="O98" s="8" t="s">
        <v>259</v>
      </c>
      <c r="P98" s="8">
        <f>IF(ISERROR(FIND(P$1,O98,1)),0,1)</f>
        <v>0</v>
      </c>
      <c r="Q98" s="8" t="s">
        <v>223</v>
      </c>
      <c r="R98" s="8" t="s">
        <v>494</v>
      </c>
      <c r="S98" s="8" t="s">
        <v>498</v>
      </c>
      <c r="T98" s="8" t="s">
        <v>202</v>
      </c>
      <c r="U98" s="8" t="s">
        <v>200</v>
      </c>
      <c r="V98" s="8" t="s">
        <v>223</v>
      </c>
      <c r="W98" s="8" t="s">
        <v>18</v>
      </c>
      <c r="X98" s="10">
        <v>3004320009</v>
      </c>
      <c r="Y98" s="11">
        <v>4.4800000000000004</v>
      </c>
      <c r="Z98" s="11">
        <f>ROUNDUP(AA98/0.086,0)</f>
        <v>49</v>
      </c>
      <c r="AA98" s="11">
        <v>4.18</v>
      </c>
      <c r="AB98" s="11">
        <v>124.39</v>
      </c>
    </row>
    <row r="99" spans="1:28" s="8" customFormat="1" ht="18" customHeight="1" x14ac:dyDescent="0.25">
      <c r="A99" s="8">
        <v>35193</v>
      </c>
      <c r="B99" s="8" t="s">
        <v>18</v>
      </c>
      <c r="C99" s="9">
        <v>43917</v>
      </c>
      <c r="D99" s="8" t="s">
        <v>19</v>
      </c>
      <c r="E99" s="8" t="s">
        <v>133</v>
      </c>
      <c r="F99" s="8" t="s">
        <v>134</v>
      </c>
      <c r="I99" s="8" t="s">
        <v>135</v>
      </c>
      <c r="J99" s="8" t="s">
        <v>136</v>
      </c>
      <c r="K99" s="8" t="s">
        <v>20</v>
      </c>
      <c r="L99" s="8" t="s">
        <v>511</v>
      </c>
      <c r="M99" s="8" t="s">
        <v>511</v>
      </c>
      <c r="N99" s="8" t="s">
        <v>22</v>
      </c>
      <c r="O99" s="8" t="s">
        <v>260</v>
      </c>
      <c r="P99" s="8">
        <f>IF(ISERROR(FIND(P$1,O99,1)),0,1)</f>
        <v>0</v>
      </c>
      <c r="Q99" s="8" t="s">
        <v>223</v>
      </c>
      <c r="R99" s="8" t="s">
        <v>493</v>
      </c>
      <c r="S99" s="8" t="s">
        <v>499</v>
      </c>
      <c r="T99" s="8" t="s">
        <v>236</v>
      </c>
      <c r="U99" s="8" t="s">
        <v>504</v>
      </c>
      <c r="V99" s="8" t="s">
        <v>223</v>
      </c>
      <c r="W99" s="8" t="s">
        <v>18</v>
      </c>
      <c r="X99" s="10">
        <v>3004320009</v>
      </c>
      <c r="Y99" s="11">
        <v>3.64</v>
      </c>
      <c r="Z99" s="11">
        <f>ROUNDUP(AA99/0.0095,0)</f>
        <v>357</v>
      </c>
      <c r="AA99" s="11">
        <v>3.39</v>
      </c>
      <c r="AB99" s="11">
        <v>27.33</v>
      </c>
    </row>
    <row r="100" spans="1:28" s="8" customFormat="1" ht="18" customHeight="1" x14ac:dyDescent="0.25">
      <c r="A100" s="8">
        <v>35698</v>
      </c>
      <c r="B100" s="8" t="s">
        <v>18</v>
      </c>
      <c r="C100" s="9">
        <v>43917</v>
      </c>
      <c r="D100" s="8" t="s">
        <v>19</v>
      </c>
      <c r="E100" s="8" t="s">
        <v>137</v>
      </c>
      <c r="F100" s="8" t="s">
        <v>138</v>
      </c>
      <c r="I100" s="8" t="s">
        <v>146</v>
      </c>
      <c r="J100" s="8" t="s">
        <v>147</v>
      </c>
      <c r="K100" s="8" t="s">
        <v>20</v>
      </c>
      <c r="L100" s="8" t="s">
        <v>513</v>
      </c>
      <c r="M100" s="8" t="s">
        <v>512</v>
      </c>
      <c r="N100" s="8" t="s">
        <v>29</v>
      </c>
      <c r="O100" s="8" t="s">
        <v>371</v>
      </c>
      <c r="P100" s="8">
        <f>IF(ISERROR(FIND(P$1,O100,1)),0,1)</f>
        <v>0</v>
      </c>
      <c r="Q100" s="8" t="s">
        <v>223</v>
      </c>
      <c r="R100" s="8" t="s">
        <v>494</v>
      </c>
      <c r="S100" s="8" t="s">
        <v>498</v>
      </c>
      <c r="T100" s="8" t="s">
        <v>185</v>
      </c>
      <c r="U100" s="8" t="s">
        <v>200</v>
      </c>
      <c r="V100" s="8" t="s">
        <v>372</v>
      </c>
      <c r="W100" s="8" t="s">
        <v>18</v>
      </c>
      <c r="X100" s="10">
        <v>3004900002</v>
      </c>
      <c r="Y100" s="11">
        <v>62.59</v>
      </c>
      <c r="Z100" s="11">
        <v>70</v>
      </c>
      <c r="AA100" s="11">
        <v>57.31</v>
      </c>
      <c r="AB100" s="11">
        <v>124.24033377862388</v>
      </c>
    </row>
    <row r="101" spans="1:28" s="8" customFormat="1" ht="18" customHeight="1" x14ac:dyDescent="0.25">
      <c r="A101" s="8">
        <v>35739</v>
      </c>
      <c r="B101" s="8" t="s">
        <v>18</v>
      </c>
      <c r="C101" s="9">
        <v>43917</v>
      </c>
      <c r="D101" s="8" t="s">
        <v>19</v>
      </c>
      <c r="E101" s="8" t="s">
        <v>137</v>
      </c>
      <c r="F101" s="8" t="s">
        <v>138</v>
      </c>
      <c r="I101" s="8" t="s">
        <v>142</v>
      </c>
      <c r="J101" s="8" t="s">
        <v>143</v>
      </c>
      <c r="K101" s="8" t="s">
        <v>20</v>
      </c>
      <c r="L101" s="8" t="s">
        <v>513</v>
      </c>
      <c r="M101" s="8" t="s">
        <v>512</v>
      </c>
      <c r="N101" s="8" t="s">
        <v>29</v>
      </c>
      <c r="O101" s="8" t="s">
        <v>373</v>
      </c>
      <c r="P101" s="8">
        <f>IF(ISERROR(FIND(P$1,O101,1)),0,1)</f>
        <v>1</v>
      </c>
      <c r="Q101" s="8" t="s">
        <v>223</v>
      </c>
      <c r="R101" s="8" t="s">
        <v>494</v>
      </c>
      <c r="S101" s="8" t="s">
        <v>498</v>
      </c>
      <c r="T101" s="8" t="s">
        <v>353</v>
      </c>
      <c r="U101" s="8" t="s">
        <v>200</v>
      </c>
      <c r="V101" s="8" t="s">
        <v>351</v>
      </c>
      <c r="W101" s="8" t="s">
        <v>18</v>
      </c>
      <c r="X101" s="10">
        <v>3004900002</v>
      </c>
      <c r="Y101" s="11">
        <v>131.38999999999999</v>
      </c>
      <c r="Z101" s="11">
        <v>40</v>
      </c>
      <c r="AA101" s="11">
        <v>125.69</v>
      </c>
      <c r="AB101" s="11">
        <v>3373.32</v>
      </c>
    </row>
    <row r="102" spans="1:28" s="8" customFormat="1" ht="18" customHeight="1" x14ac:dyDescent="0.25">
      <c r="A102" s="8">
        <v>35787</v>
      </c>
      <c r="B102" s="8" t="s">
        <v>18</v>
      </c>
      <c r="C102" s="9">
        <v>43917</v>
      </c>
      <c r="D102" s="8" t="s">
        <v>19</v>
      </c>
      <c r="E102" s="8" t="s">
        <v>137</v>
      </c>
      <c r="F102" s="8" t="s">
        <v>138</v>
      </c>
      <c r="I102" s="8" t="s">
        <v>155</v>
      </c>
      <c r="J102" s="8" t="s">
        <v>156</v>
      </c>
      <c r="K102" s="8" t="s">
        <v>20</v>
      </c>
      <c r="L102" s="8" t="s">
        <v>513</v>
      </c>
      <c r="M102" s="8" t="s">
        <v>512</v>
      </c>
      <c r="N102" s="8" t="s">
        <v>29</v>
      </c>
      <c r="O102" s="8" t="s">
        <v>374</v>
      </c>
      <c r="P102" s="8">
        <f>IF(ISERROR(FIND(P$1,O102,1)),0,1)</f>
        <v>0</v>
      </c>
      <c r="Q102" s="8" t="s">
        <v>223</v>
      </c>
      <c r="R102" s="8" t="s">
        <v>494</v>
      </c>
      <c r="S102" s="8" t="s">
        <v>498</v>
      </c>
      <c r="T102" s="8" t="s">
        <v>202</v>
      </c>
      <c r="U102" s="8" t="s">
        <v>200</v>
      </c>
      <c r="V102" s="8" t="s">
        <v>198</v>
      </c>
      <c r="W102" s="8" t="s">
        <v>18</v>
      </c>
      <c r="X102" s="10">
        <v>3004900002</v>
      </c>
      <c r="Y102" s="11">
        <v>212.22</v>
      </c>
      <c r="Z102" s="11">
        <f>ROUNDUP(AA102/0.086,0)</f>
        <v>2463</v>
      </c>
      <c r="AA102" s="11">
        <v>211.8</v>
      </c>
      <c r="AB102" s="11">
        <v>4252.3599999999997</v>
      </c>
    </row>
    <row r="103" spans="1:28" s="8" customFormat="1" ht="18" customHeight="1" x14ac:dyDescent="0.25">
      <c r="A103" s="8">
        <v>35844</v>
      </c>
      <c r="B103" s="8" t="s">
        <v>18</v>
      </c>
      <c r="C103" s="9">
        <v>43917</v>
      </c>
      <c r="D103" s="8" t="s">
        <v>19</v>
      </c>
      <c r="E103" s="8" t="s">
        <v>30</v>
      </c>
      <c r="F103" s="8" t="s">
        <v>31</v>
      </c>
      <c r="I103" s="8" t="s">
        <v>85</v>
      </c>
      <c r="J103" s="8" t="s">
        <v>86</v>
      </c>
      <c r="K103" s="8" t="s">
        <v>20</v>
      </c>
      <c r="L103" s="8" t="s">
        <v>440</v>
      </c>
      <c r="M103" s="8" t="s">
        <v>511</v>
      </c>
      <c r="N103" s="8" t="s">
        <v>22</v>
      </c>
      <c r="O103" s="8" t="s">
        <v>400</v>
      </c>
      <c r="P103" s="8">
        <f>IF(ISERROR(FIND(P$1,O103,1)),0,1)</f>
        <v>0</v>
      </c>
      <c r="Q103" s="8" t="s">
        <v>223</v>
      </c>
      <c r="R103" s="8" t="s">
        <v>494</v>
      </c>
      <c r="S103" s="8" t="s">
        <v>498</v>
      </c>
      <c r="T103" s="8" t="s">
        <v>159</v>
      </c>
      <c r="U103" s="12" t="s">
        <v>243</v>
      </c>
      <c r="V103" s="8" t="s">
        <v>23</v>
      </c>
      <c r="W103" s="8" t="s">
        <v>18</v>
      </c>
      <c r="X103" s="10">
        <v>3004900002</v>
      </c>
      <c r="Y103" s="11">
        <v>1721.99</v>
      </c>
      <c r="Z103" s="11">
        <v>480</v>
      </c>
      <c r="AA103" s="11">
        <v>1639.93</v>
      </c>
      <c r="AB103" s="11">
        <v>1110.2876712328768</v>
      </c>
    </row>
    <row r="104" spans="1:28" s="8" customFormat="1" ht="18" customHeight="1" x14ac:dyDescent="0.25">
      <c r="A104" s="8">
        <v>35874</v>
      </c>
      <c r="B104" s="8" t="s">
        <v>18</v>
      </c>
      <c r="C104" s="9">
        <v>43917</v>
      </c>
      <c r="D104" s="8" t="s">
        <v>19</v>
      </c>
      <c r="E104" s="8" t="s">
        <v>30</v>
      </c>
      <c r="F104" s="8" t="s">
        <v>31</v>
      </c>
      <c r="I104" s="8" t="s">
        <v>48</v>
      </c>
      <c r="J104" s="8" t="s">
        <v>49</v>
      </c>
      <c r="K104" s="8" t="s">
        <v>20</v>
      </c>
      <c r="L104" s="8" t="s">
        <v>440</v>
      </c>
      <c r="M104" s="8" t="s">
        <v>511</v>
      </c>
      <c r="N104" s="8" t="s">
        <v>22</v>
      </c>
      <c r="O104" s="8" t="s">
        <v>401</v>
      </c>
      <c r="P104" s="8">
        <f>IF(ISERROR(FIND(P$1,O104,1)),0,1)</f>
        <v>0</v>
      </c>
      <c r="Q104" s="8" t="s">
        <v>223</v>
      </c>
      <c r="R104" s="8" t="s">
        <v>494</v>
      </c>
      <c r="S104" s="8" t="s">
        <v>498</v>
      </c>
      <c r="T104" s="8" t="s">
        <v>206</v>
      </c>
      <c r="U104" s="12" t="s">
        <v>243</v>
      </c>
      <c r="V104" s="8" t="s">
        <v>23</v>
      </c>
      <c r="W104" s="8" t="s">
        <v>18</v>
      </c>
      <c r="X104" s="10">
        <v>3004900002</v>
      </c>
      <c r="Y104" s="11">
        <v>1884.71</v>
      </c>
      <c r="Z104" s="11">
        <v>1000</v>
      </c>
      <c r="AA104" s="11">
        <v>1728.74</v>
      </c>
      <c r="AB104" s="11">
        <v>1790</v>
      </c>
    </row>
    <row r="105" spans="1:28" s="8" customFormat="1" ht="18" customHeight="1" x14ac:dyDescent="0.25">
      <c r="A105" s="8">
        <v>36134</v>
      </c>
      <c r="B105" s="8" t="s">
        <v>18</v>
      </c>
      <c r="C105" s="9">
        <v>43917</v>
      </c>
      <c r="D105" s="8" t="s">
        <v>19</v>
      </c>
      <c r="E105" s="8" t="s">
        <v>137</v>
      </c>
      <c r="F105" s="8" t="s">
        <v>138</v>
      </c>
      <c r="I105" s="8" t="s">
        <v>146</v>
      </c>
      <c r="J105" s="8" t="s">
        <v>147</v>
      </c>
      <c r="K105" s="8" t="s">
        <v>20</v>
      </c>
      <c r="L105" s="8" t="s">
        <v>511</v>
      </c>
      <c r="M105" s="8" t="s">
        <v>512</v>
      </c>
      <c r="N105" s="8" t="s">
        <v>29</v>
      </c>
      <c r="O105" s="8" t="s">
        <v>409</v>
      </c>
      <c r="P105" s="8">
        <f>IF(ISERROR(FIND(P$1,O105,1)),0,1)</f>
        <v>0</v>
      </c>
      <c r="Q105" s="8" t="s">
        <v>223</v>
      </c>
      <c r="R105" s="8" t="s">
        <v>493</v>
      </c>
      <c r="S105" s="8" t="s">
        <v>499</v>
      </c>
      <c r="T105" s="8" t="s">
        <v>410</v>
      </c>
      <c r="U105" s="8" t="s">
        <v>504</v>
      </c>
      <c r="V105" s="8" t="s">
        <v>355</v>
      </c>
      <c r="W105" s="8" t="s">
        <v>18</v>
      </c>
      <c r="X105" s="10">
        <v>3004900002</v>
      </c>
      <c r="Y105" s="11">
        <v>2</v>
      </c>
      <c r="Z105" s="11">
        <f>ROUNDUP(AA105/0.046,0)</f>
        <v>37</v>
      </c>
      <c r="AA105" s="11">
        <v>1.7</v>
      </c>
      <c r="AB105" s="11">
        <v>43.37</v>
      </c>
    </row>
    <row r="106" spans="1:28" s="8" customFormat="1" ht="18" customHeight="1" x14ac:dyDescent="0.25">
      <c r="A106" s="8">
        <v>36262</v>
      </c>
      <c r="B106" s="8" t="s">
        <v>18</v>
      </c>
      <c r="C106" s="9">
        <v>43918</v>
      </c>
      <c r="D106" s="8" t="s">
        <v>19</v>
      </c>
      <c r="E106" s="8" t="s">
        <v>30</v>
      </c>
      <c r="F106" s="8" t="s">
        <v>31</v>
      </c>
      <c r="I106" s="8" t="s">
        <v>38</v>
      </c>
      <c r="J106" s="8" t="s">
        <v>39</v>
      </c>
      <c r="K106" s="8" t="s">
        <v>20</v>
      </c>
      <c r="L106" s="8" t="s">
        <v>511</v>
      </c>
      <c r="M106" s="8" t="s">
        <v>511</v>
      </c>
      <c r="N106" s="8" t="s">
        <v>22</v>
      </c>
      <c r="O106" s="8" t="s">
        <v>267</v>
      </c>
      <c r="P106" s="8">
        <f>IF(ISERROR(FIND(P$1,O106,1)),0,1)</f>
        <v>0</v>
      </c>
      <c r="Q106" s="8" t="s">
        <v>223</v>
      </c>
      <c r="R106" s="8" t="s">
        <v>493</v>
      </c>
      <c r="S106" s="8" t="s">
        <v>499</v>
      </c>
      <c r="T106" s="8" t="s">
        <v>241</v>
      </c>
      <c r="U106" s="8" t="s">
        <v>241</v>
      </c>
      <c r="V106" s="8" t="s">
        <v>23</v>
      </c>
      <c r="W106" s="8" t="s">
        <v>18</v>
      </c>
      <c r="X106" s="10">
        <v>3004320009</v>
      </c>
      <c r="Y106" s="11">
        <v>1.1100000000000001</v>
      </c>
      <c r="Z106" s="11">
        <v>90</v>
      </c>
      <c r="AA106" s="11">
        <v>1.02</v>
      </c>
      <c r="AB106" s="11">
        <v>29.3</v>
      </c>
    </row>
    <row r="107" spans="1:28" s="8" customFormat="1" ht="18" customHeight="1" x14ac:dyDescent="0.25">
      <c r="A107" s="8">
        <v>36266</v>
      </c>
      <c r="B107" s="8" t="s">
        <v>18</v>
      </c>
      <c r="C107" s="9">
        <v>43918</v>
      </c>
      <c r="D107" s="8" t="s">
        <v>19</v>
      </c>
      <c r="E107" s="8" t="s">
        <v>30</v>
      </c>
      <c r="F107" s="8" t="s">
        <v>31</v>
      </c>
      <c r="I107" s="8" t="s">
        <v>32</v>
      </c>
      <c r="J107" s="8" t="s">
        <v>33</v>
      </c>
      <c r="K107" s="8" t="s">
        <v>20</v>
      </c>
      <c r="L107" s="8" t="s">
        <v>511</v>
      </c>
      <c r="M107" s="8" t="s">
        <v>511</v>
      </c>
      <c r="N107" s="8" t="s">
        <v>22</v>
      </c>
      <c r="O107" s="8" t="s">
        <v>268</v>
      </c>
      <c r="P107" s="8">
        <f>IF(ISERROR(FIND(P$1,O107,1)),0,1)</f>
        <v>0</v>
      </c>
      <c r="Q107" s="8" t="s">
        <v>223</v>
      </c>
      <c r="R107" s="8" t="s">
        <v>493</v>
      </c>
      <c r="S107" s="8" t="s">
        <v>499</v>
      </c>
      <c r="T107" s="8" t="s">
        <v>241</v>
      </c>
      <c r="U107" s="8" t="s">
        <v>241</v>
      </c>
      <c r="V107" s="8" t="s">
        <v>23</v>
      </c>
      <c r="W107" s="8" t="s">
        <v>18</v>
      </c>
      <c r="X107" s="10">
        <v>3004320009</v>
      </c>
      <c r="Y107" s="11">
        <v>0.49</v>
      </c>
      <c r="Z107" s="11">
        <v>40</v>
      </c>
      <c r="AA107" s="11">
        <v>0.45</v>
      </c>
      <c r="AB107" s="11">
        <v>13.74</v>
      </c>
    </row>
    <row r="108" spans="1:28" s="8" customFormat="1" ht="18" customHeight="1" x14ac:dyDescent="0.25">
      <c r="A108" s="8">
        <v>36268</v>
      </c>
      <c r="B108" s="8" t="s">
        <v>18</v>
      </c>
      <c r="C108" s="9">
        <v>43918</v>
      </c>
      <c r="D108" s="8" t="s">
        <v>19</v>
      </c>
      <c r="E108" s="8" t="s">
        <v>30</v>
      </c>
      <c r="F108" s="8" t="s">
        <v>31</v>
      </c>
      <c r="I108" s="8" t="s">
        <v>32</v>
      </c>
      <c r="J108" s="8" t="s">
        <v>33</v>
      </c>
      <c r="K108" s="8" t="s">
        <v>20</v>
      </c>
      <c r="L108" s="8" t="s">
        <v>440</v>
      </c>
      <c r="M108" s="8" t="s">
        <v>511</v>
      </c>
      <c r="N108" s="8" t="s">
        <v>22</v>
      </c>
      <c r="O108" s="8" t="s">
        <v>269</v>
      </c>
      <c r="P108" s="8">
        <f>IF(ISERROR(FIND(P$1,O108,1)),0,1)</f>
        <v>0</v>
      </c>
      <c r="Q108" s="8" t="s">
        <v>223</v>
      </c>
      <c r="R108" s="8" t="s">
        <v>494</v>
      </c>
      <c r="S108" s="8" t="s">
        <v>498</v>
      </c>
      <c r="T108" s="8" t="s">
        <v>199</v>
      </c>
      <c r="U108" s="12" t="s">
        <v>243</v>
      </c>
      <c r="V108" s="8" t="s">
        <v>23</v>
      </c>
      <c r="W108" s="8" t="s">
        <v>18</v>
      </c>
      <c r="X108" s="10">
        <v>3004320009</v>
      </c>
      <c r="Y108" s="11">
        <v>30.99</v>
      </c>
      <c r="Z108" s="11">
        <v>96</v>
      </c>
      <c r="AA108" s="11">
        <v>28.43</v>
      </c>
      <c r="AB108" s="11">
        <f>Z108*1.79</f>
        <v>171.84</v>
      </c>
    </row>
    <row r="109" spans="1:28" s="8" customFormat="1" ht="18" customHeight="1" x14ac:dyDescent="0.25">
      <c r="A109" s="8">
        <v>36273</v>
      </c>
      <c r="B109" s="8" t="s">
        <v>18</v>
      </c>
      <c r="C109" s="9">
        <v>43918</v>
      </c>
      <c r="D109" s="8" t="s">
        <v>19</v>
      </c>
      <c r="E109" s="8" t="s">
        <v>30</v>
      </c>
      <c r="F109" s="8" t="s">
        <v>31</v>
      </c>
      <c r="I109" s="8" t="s">
        <v>81</v>
      </c>
      <c r="J109" s="8" t="s">
        <v>82</v>
      </c>
      <c r="K109" s="8" t="s">
        <v>20</v>
      </c>
      <c r="L109" s="8" t="s">
        <v>440</v>
      </c>
      <c r="M109" s="8" t="s">
        <v>509</v>
      </c>
      <c r="N109" s="8" t="s">
        <v>29</v>
      </c>
      <c r="O109" s="8" t="s">
        <v>270</v>
      </c>
      <c r="P109" s="8">
        <f>IF(ISERROR(FIND(P$1,O109,1)),0,1)</f>
        <v>0</v>
      </c>
      <c r="Q109" s="8" t="s">
        <v>223</v>
      </c>
      <c r="R109" s="8" t="s">
        <v>494</v>
      </c>
      <c r="S109" s="8" t="s">
        <v>498</v>
      </c>
      <c r="T109" s="8" t="s">
        <v>255</v>
      </c>
      <c r="U109" s="8" t="s">
        <v>243</v>
      </c>
      <c r="V109" s="8" t="s">
        <v>23</v>
      </c>
      <c r="W109" s="8" t="s">
        <v>18</v>
      </c>
      <c r="X109" s="10">
        <v>3004320009</v>
      </c>
      <c r="Y109" s="11">
        <v>21.48</v>
      </c>
      <c r="Z109" s="11">
        <f>ROUNDUP(AA109/0.112,0)</f>
        <v>176</v>
      </c>
      <c r="AA109" s="11">
        <v>19.71</v>
      </c>
      <c r="AB109" s="11">
        <v>504.8</v>
      </c>
    </row>
    <row r="110" spans="1:28" s="8" customFormat="1" ht="18" customHeight="1" x14ac:dyDescent="0.25">
      <c r="A110" s="8">
        <v>36851</v>
      </c>
      <c r="B110" s="8" t="s">
        <v>18</v>
      </c>
      <c r="C110" s="9">
        <v>43920</v>
      </c>
      <c r="D110" s="8" t="s">
        <v>19</v>
      </c>
      <c r="E110" s="8" t="s">
        <v>137</v>
      </c>
      <c r="F110" s="8" t="s">
        <v>138</v>
      </c>
      <c r="I110" s="8" t="s">
        <v>51</v>
      </c>
      <c r="J110" s="8" t="s">
        <v>149</v>
      </c>
      <c r="K110" s="8" t="s">
        <v>20</v>
      </c>
      <c r="L110" s="8" t="s">
        <v>513</v>
      </c>
      <c r="M110" s="8" t="s">
        <v>512</v>
      </c>
      <c r="N110" s="8" t="s">
        <v>29</v>
      </c>
      <c r="O110" s="8" t="s">
        <v>369</v>
      </c>
      <c r="P110" s="8">
        <f>IF(ISERROR(FIND(P$1,O110,1)),0,1)</f>
        <v>0</v>
      </c>
      <c r="Q110" s="8" t="s">
        <v>223</v>
      </c>
      <c r="R110" s="8" t="s">
        <v>494</v>
      </c>
      <c r="S110" s="8" t="s">
        <v>498</v>
      </c>
      <c r="T110" s="8" t="s">
        <v>202</v>
      </c>
      <c r="U110" s="8" t="s">
        <v>200</v>
      </c>
      <c r="V110" s="8" t="s">
        <v>223</v>
      </c>
      <c r="W110" s="8" t="s">
        <v>18</v>
      </c>
      <c r="X110" s="10">
        <v>3004900002</v>
      </c>
      <c r="Y110" s="11">
        <v>542</v>
      </c>
      <c r="Z110" s="11">
        <f>ROUNDUP(AA110/0.086,0)</f>
        <v>6300</v>
      </c>
      <c r="AA110" s="11">
        <v>541.76</v>
      </c>
      <c r="AB110" s="11">
        <v>1978.52</v>
      </c>
    </row>
    <row r="111" spans="1:28" s="8" customFormat="1" ht="18" customHeight="1" x14ac:dyDescent="0.25">
      <c r="A111" s="8">
        <v>37164</v>
      </c>
      <c r="B111" s="8" t="s">
        <v>18</v>
      </c>
      <c r="C111" s="9">
        <v>43921</v>
      </c>
      <c r="D111" s="8" t="s">
        <v>50</v>
      </c>
      <c r="F111" s="8" t="s">
        <v>212</v>
      </c>
      <c r="G111" s="8" t="s">
        <v>126</v>
      </c>
      <c r="H111" s="8" t="s">
        <v>213</v>
      </c>
      <c r="I111" s="8" t="s">
        <v>214</v>
      </c>
      <c r="J111" s="8" t="s">
        <v>215</v>
      </c>
      <c r="K111" s="8" t="s">
        <v>21</v>
      </c>
      <c r="L111" s="8" t="s">
        <v>514</v>
      </c>
      <c r="M111" s="8" t="s">
        <v>440</v>
      </c>
      <c r="N111" s="8" t="s">
        <v>116</v>
      </c>
      <c r="O111" s="8" t="s">
        <v>247</v>
      </c>
      <c r="P111" s="8">
        <f>IF(ISERROR(FIND(P$1,O111,1)),0,1)</f>
        <v>0</v>
      </c>
      <c r="Q111" s="8" t="s">
        <v>223</v>
      </c>
      <c r="R111" s="8" t="s">
        <v>494</v>
      </c>
      <c r="S111" s="8" t="s">
        <v>498</v>
      </c>
      <c r="T111" s="8" t="s">
        <v>216</v>
      </c>
      <c r="U111" s="8" t="s">
        <v>216</v>
      </c>
      <c r="V111" s="8" t="s">
        <v>125</v>
      </c>
      <c r="W111" s="8" t="s">
        <v>18</v>
      </c>
      <c r="X111" s="10">
        <v>3004320009</v>
      </c>
      <c r="Y111" s="11">
        <v>9115.7800000000007</v>
      </c>
      <c r="Z111" s="11">
        <v>73384</v>
      </c>
      <c r="AA111" s="11">
        <v>7005.6</v>
      </c>
      <c r="AB111" s="11">
        <v>167823.4</v>
      </c>
    </row>
    <row r="112" spans="1:28" s="8" customFormat="1" ht="18" customHeight="1" x14ac:dyDescent="0.25">
      <c r="A112" s="8">
        <v>37178</v>
      </c>
      <c r="B112" s="8" t="s">
        <v>18</v>
      </c>
      <c r="C112" s="9">
        <v>43921</v>
      </c>
      <c r="D112" s="8" t="s">
        <v>19</v>
      </c>
      <c r="E112" s="8" t="s">
        <v>153</v>
      </c>
      <c r="F112" s="8" t="s">
        <v>154</v>
      </c>
      <c r="I112" s="8" t="s">
        <v>157</v>
      </c>
      <c r="J112" s="8" t="s">
        <v>158</v>
      </c>
      <c r="K112" s="8" t="s">
        <v>20</v>
      </c>
      <c r="L112" s="8" t="s">
        <v>511</v>
      </c>
      <c r="M112" s="8" t="s">
        <v>511</v>
      </c>
      <c r="N112" s="8" t="s">
        <v>22</v>
      </c>
      <c r="O112" s="8" t="s">
        <v>258</v>
      </c>
      <c r="P112" s="8">
        <f>IF(ISERROR(FIND(P$1,O112,1)),0,1)</f>
        <v>0</v>
      </c>
      <c r="Q112" s="8" t="s">
        <v>223</v>
      </c>
      <c r="R112" s="8" t="s">
        <v>493</v>
      </c>
      <c r="S112" s="8" t="s">
        <v>499</v>
      </c>
      <c r="T112" s="8" t="s">
        <v>236</v>
      </c>
      <c r="U112" s="8" t="s">
        <v>504</v>
      </c>
      <c r="V112" s="8" t="s">
        <v>23</v>
      </c>
      <c r="W112" s="8" t="s">
        <v>18</v>
      </c>
      <c r="X112" s="10">
        <v>3004320009</v>
      </c>
      <c r="Y112" s="11">
        <v>5.52</v>
      </c>
      <c r="Z112" s="11">
        <f>ROUNDUP(AA112/0.0095,0)</f>
        <v>529</v>
      </c>
      <c r="AA112" s="11">
        <v>5.0199999999999996</v>
      </c>
      <c r="AB112" s="11">
        <v>159.25</v>
      </c>
    </row>
    <row r="113" spans="1:28" s="8" customFormat="1" ht="18" customHeight="1" x14ac:dyDescent="0.25">
      <c r="A113" s="8">
        <v>37816</v>
      </c>
      <c r="B113" s="8" t="s">
        <v>18</v>
      </c>
      <c r="C113" s="9">
        <v>43922</v>
      </c>
      <c r="D113" s="8" t="s">
        <v>19</v>
      </c>
      <c r="E113" s="8" t="s">
        <v>25</v>
      </c>
      <c r="F113" s="8" t="s">
        <v>26</v>
      </c>
      <c r="I113" s="8" t="s">
        <v>180</v>
      </c>
      <c r="J113" s="8" t="s">
        <v>181</v>
      </c>
      <c r="K113" s="8" t="s">
        <v>20</v>
      </c>
      <c r="L113" s="8" t="s">
        <v>440</v>
      </c>
      <c r="M113" s="8" t="s">
        <v>509</v>
      </c>
      <c r="N113" s="8" t="s">
        <v>29</v>
      </c>
      <c r="O113" s="8" t="s">
        <v>333</v>
      </c>
      <c r="P113" s="8">
        <f>IF(ISERROR(FIND(P$1,O113,1)),0,1)</f>
        <v>0</v>
      </c>
      <c r="Q113" s="8" t="s">
        <v>223</v>
      </c>
      <c r="R113" s="8" t="s">
        <v>494</v>
      </c>
      <c r="S113" s="8" t="s">
        <v>498</v>
      </c>
      <c r="T113" s="8" t="s">
        <v>227</v>
      </c>
      <c r="U113" s="8" t="s">
        <v>243</v>
      </c>
      <c r="V113" s="8" t="s">
        <v>228</v>
      </c>
      <c r="W113" s="8" t="s">
        <v>18</v>
      </c>
      <c r="X113" s="10">
        <v>3004320009</v>
      </c>
      <c r="Y113" s="11">
        <v>159.30000000000001</v>
      </c>
      <c r="Z113" s="11">
        <f>ROUNDUP(AA113/0.112,0)</f>
        <v>1352</v>
      </c>
      <c r="AA113" s="11">
        <v>151.33000000000001</v>
      </c>
      <c r="AB113" s="11">
        <v>3888.65</v>
      </c>
    </row>
    <row r="114" spans="1:28" s="8" customFormat="1" ht="18" customHeight="1" x14ac:dyDescent="0.25">
      <c r="A114" s="8">
        <v>37817</v>
      </c>
      <c r="B114" s="8" t="s">
        <v>18</v>
      </c>
      <c r="C114" s="9">
        <v>43922</v>
      </c>
      <c r="D114" s="8" t="s">
        <v>19</v>
      </c>
      <c r="E114" s="8" t="s">
        <v>25</v>
      </c>
      <c r="F114" s="8" t="s">
        <v>26</v>
      </c>
      <c r="I114" s="8" t="s">
        <v>120</v>
      </c>
      <c r="J114" s="8" t="s">
        <v>121</v>
      </c>
      <c r="K114" s="8" t="s">
        <v>20</v>
      </c>
      <c r="L114" s="8" t="s">
        <v>440</v>
      </c>
      <c r="M114" s="8" t="s">
        <v>509</v>
      </c>
      <c r="N114" s="8" t="s">
        <v>29</v>
      </c>
      <c r="O114" s="8" t="s">
        <v>334</v>
      </c>
      <c r="P114" s="8">
        <f>IF(ISERROR(FIND(P$1,O114,1)),0,1)</f>
        <v>0</v>
      </c>
      <c r="Q114" s="8" t="s">
        <v>223</v>
      </c>
      <c r="R114" s="8" t="s">
        <v>494</v>
      </c>
      <c r="S114" s="8" t="s">
        <v>498</v>
      </c>
      <c r="T114" s="8" t="s">
        <v>227</v>
      </c>
      <c r="U114" s="8" t="s">
        <v>243</v>
      </c>
      <c r="V114" s="8" t="s">
        <v>228</v>
      </c>
      <c r="W114" s="8" t="s">
        <v>18</v>
      </c>
      <c r="X114" s="10">
        <v>3004320009</v>
      </c>
      <c r="Y114" s="11">
        <v>159.30000000000001</v>
      </c>
      <c r="Z114" s="11">
        <f>ROUNDUP(AA114/0.112,0)</f>
        <v>1352</v>
      </c>
      <c r="AA114" s="11">
        <v>151.34</v>
      </c>
      <c r="AB114" s="11">
        <v>1542.24</v>
      </c>
    </row>
    <row r="115" spans="1:28" s="8" customFormat="1" ht="18" customHeight="1" x14ac:dyDescent="0.25">
      <c r="A115" s="8">
        <v>38391</v>
      </c>
      <c r="B115" s="8" t="s">
        <v>18</v>
      </c>
      <c r="C115" s="9">
        <v>43923</v>
      </c>
      <c r="D115" s="8" t="s">
        <v>19</v>
      </c>
      <c r="E115" s="8" t="s">
        <v>25</v>
      </c>
      <c r="F115" s="8" t="s">
        <v>26</v>
      </c>
      <c r="I115" s="8" t="s">
        <v>95</v>
      </c>
      <c r="J115" s="8" t="s">
        <v>122</v>
      </c>
      <c r="K115" s="8" t="s">
        <v>20</v>
      </c>
      <c r="L115" s="8" t="s">
        <v>513</v>
      </c>
      <c r="M115" s="8" t="s">
        <v>511</v>
      </c>
      <c r="N115" s="8" t="s">
        <v>22</v>
      </c>
      <c r="O115" s="8" t="s">
        <v>335</v>
      </c>
      <c r="P115" s="8">
        <f>IF(ISERROR(FIND(P$1,O115,1)),0,1)</f>
        <v>0</v>
      </c>
      <c r="Q115" s="8" t="s">
        <v>223</v>
      </c>
      <c r="R115" s="8" t="s">
        <v>494</v>
      </c>
      <c r="S115" s="8" t="s">
        <v>498</v>
      </c>
      <c r="T115" s="8" t="s">
        <v>200</v>
      </c>
      <c r="U115" s="8" t="s">
        <v>200</v>
      </c>
      <c r="V115" s="8" t="s">
        <v>200</v>
      </c>
      <c r="W115" s="8" t="s">
        <v>18</v>
      </c>
      <c r="X115" s="10">
        <v>3004320009</v>
      </c>
      <c r="Y115" s="11">
        <v>0.73</v>
      </c>
      <c r="Z115" s="11">
        <f>ROUNDUP(AA115/0.086,0)</f>
        <v>8</v>
      </c>
      <c r="AA115" s="11">
        <v>0.68</v>
      </c>
      <c r="AB115" s="11">
        <v>38.78</v>
      </c>
    </row>
    <row r="116" spans="1:28" s="8" customFormat="1" ht="18" customHeight="1" x14ac:dyDescent="0.25">
      <c r="A116" s="8">
        <v>38398</v>
      </c>
      <c r="B116" s="8" t="s">
        <v>18</v>
      </c>
      <c r="C116" s="9">
        <v>43923</v>
      </c>
      <c r="D116" s="8" t="s">
        <v>19</v>
      </c>
      <c r="E116" s="8" t="s">
        <v>133</v>
      </c>
      <c r="F116" s="8" t="s">
        <v>134</v>
      </c>
      <c r="I116" s="8" t="s">
        <v>135</v>
      </c>
      <c r="J116" s="8" t="s">
        <v>136</v>
      </c>
      <c r="K116" s="8" t="s">
        <v>20</v>
      </c>
      <c r="L116" s="8" t="s">
        <v>511</v>
      </c>
      <c r="M116" s="8" t="s">
        <v>511</v>
      </c>
      <c r="N116" s="8" t="s">
        <v>22</v>
      </c>
      <c r="O116" s="8" t="s">
        <v>337</v>
      </c>
      <c r="P116" s="8">
        <f>IF(ISERROR(FIND(P$1,O116,1)),0,1)</f>
        <v>0</v>
      </c>
      <c r="Q116" s="8" t="s">
        <v>223</v>
      </c>
      <c r="R116" s="8" t="s">
        <v>493</v>
      </c>
      <c r="S116" s="8" t="s">
        <v>499</v>
      </c>
      <c r="T116" s="8" t="s">
        <v>263</v>
      </c>
      <c r="U116" s="8" t="s">
        <v>504</v>
      </c>
      <c r="V116" s="8" t="s">
        <v>223</v>
      </c>
      <c r="W116" s="8" t="s">
        <v>18</v>
      </c>
      <c r="X116" s="10">
        <v>3004320009</v>
      </c>
      <c r="Y116" s="11">
        <v>0.25</v>
      </c>
      <c r="Z116" s="11">
        <f>ROUNDUP(AA116/0.0095,0)</f>
        <v>25</v>
      </c>
      <c r="AA116" s="11">
        <v>0.23</v>
      </c>
      <c r="AB116" s="11">
        <v>7.64</v>
      </c>
    </row>
    <row r="117" spans="1:28" s="8" customFormat="1" ht="18" customHeight="1" x14ac:dyDescent="0.25">
      <c r="A117" s="8">
        <v>38729</v>
      </c>
      <c r="B117" s="8" t="s">
        <v>18</v>
      </c>
      <c r="C117" s="9">
        <v>43923</v>
      </c>
      <c r="D117" s="8" t="s">
        <v>19</v>
      </c>
      <c r="E117" s="8" t="s">
        <v>137</v>
      </c>
      <c r="F117" s="8" t="s">
        <v>138</v>
      </c>
      <c r="I117" s="8" t="s">
        <v>51</v>
      </c>
      <c r="J117" s="8" t="s">
        <v>149</v>
      </c>
      <c r="K117" s="8" t="s">
        <v>20</v>
      </c>
      <c r="L117" s="8" t="s">
        <v>513</v>
      </c>
      <c r="M117" s="8" t="s">
        <v>512</v>
      </c>
      <c r="N117" s="8" t="s">
        <v>29</v>
      </c>
      <c r="O117" s="8" t="s">
        <v>417</v>
      </c>
      <c r="P117" s="8">
        <f>IF(ISERROR(FIND(P$1,O117,1)),0,1)</f>
        <v>0</v>
      </c>
      <c r="Q117" s="8" t="s">
        <v>223</v>
      </c>
      <c r="R117" s="8" t="s">
        <v>494</v>
      </c>
      <c r="S117" s="8" t="s">
        <v>498</v>
      </c>
      <c r="T117" s="8" t="s">
        <v>202</v>
      </c>
      <c r="U117" s="8" t="s">
        <v>200</v>
      </c>
      <c r="V117" s="8" t="s">
        <v>223</v>
      </c>
      <c r="W117" s="8" t="s">
        <v>18</v>
      </c>
      <c r="X117" s="10">
        <v>3004900002</v>
      </c>
      <c r="Y117" s="11">
        <v>62.89</v>
      </c>
      <c r="Z117" s="11">
        <f>ROUNDUP(AA117/0.086,0)</f>
        <v>727</v>
      </c>
      <c r="AA117" s="11">
        <v>62.47</v>
      </c>
      <c r="AB117" s="11">
        <v>3378.08</v>
      </c>
    </row>
    <row r="118" spans="1:28" s="8" customFormat="1" ht="18" customHeight="1" x14ac:dyDescent="0.25">
      <c r="A118" s="8">
        <v>38755</v>
      </c>
      <c r="B118" s="8" t="s">
        <v>18</v>
      </c>
      <c r="C118" s="9">
        <v>43923</v>
      </c>
      <c r="D118" s="8" t="s">
        <v>19</v>
      </c>
      <c r="E118" s="8" t="s">
        <v>137</v>
      </c>
      <c r="F118" s="8" t="s">
        <v>138</v>
      </c>
      <c r="I118" s="8" t="s">
        <v>56</v>
      </c>
      <c r="J118" s="8" t="s">
        <v>144</v>
      </c>
      <c r="K118" s="8" t="s">
        <v>20</v>
      </c>
      <c r="L118" s="8" t="s">
        <v>513</v>
      </c>
      <c r="M118" s="8" t="s">
        <v>511</v>
      </c>
      <c r="N118" s="8" t="s">
        <v>22</v>
      </c>
      <c r="O118" s="8" t="s">
        <v>418</v>
      </c>
      <c r="P118" s="8">
        <f>IF(ISERROR(FIND(P$1,O118,1)),0,1)</f>
        <v>1</v>
      </c>
      <c r="Q118" s="8" t="s">
        <v>223</v>
      </c>
      <c r="R118" s="8" t="s">
        <v>494</v>
      </c>
      <c r="S118" s="8" t="s">
        <v>498</v>
      </c>
      <c r="T118" s="8" t="s">
        <v>353</v>
      </c>
      <c r="U118" s="8" t="s">
        <v>200</v>
      </c>
      <c r="V118" s="8" t="s">
        <v>351</v>
      </c>
      <c r="W118" s="8" t="s">
        <v>18</v>
      </c>
      <c r="X118" s="10">
        <v>3004900002</v>
      </c>
      <c r="Y118" s="11">
        <v>38.799999999999997</v>
      </c>
      <c r="Z118" s="11">
        <v>1</v>
      </c>
      <c r="AA118" s="11">
        <v>36.22</v>
      </c>
      <c r="AB118" s="11">
        <v>1.7748619111231982</v>
      </c>
    </row>
    <row r="119" spans="1:28" s="8" customFormat="1" ht="18" customHeight="1" x14ac:dyDescent="0.25">
      <c r="A119" s="8">
        <v>38781</v>
      </c>
      <c r="B119" s="8" t="s">
        <v>18</v>
      </c>
      <c r="C119" s="9">
        <v>43923</v>
      </c>
      <c r="D119" s="8" t="s">
        <v>19</v>
      </c>
      <c r="E119" s="8" t="s">
        <v>137</v>
      </c>
      <c r="F119" s="8" t="s">
        <v>138</v>
      </c>
      <c r="I119" s="8" t="s">
        <v>155</v>
      </c>
      <c r="J119" s="8" t="s">
        <v>156</v>
      </c>
      <c r="K119" s="8" t="s">
        <v>20</v>
      </c>
      <c r="L119" s="8" t="s">
        <v>513</v>
      </c>
      <c r="M119" s="8" t="s">
        <v>512</v>
      </c>
      <c r="N119" s="8" t="s">
        <v>29</v>
      </c>
      <c r="O119" s="8" t="s">
        <v>419</v>
      </c>
      <c r="P119" s="8">
        <f>IF(ISERROR(FIND(P$1,O119,1)),0,1)</f>
        <v>0</v>
      </c>
      <c r="Q119" s="8" t="s">
        <v>223</v>
      </c>
      <c r="R119" s="8" t="s">
        <v>494</v>
      </c>
      <c r="S119" s="8" t="s">
        <v>498</v>
      </c>
      <c r="T119" s="8" t="s">
        <v>202</v>
      </c>
      <c r="U119" s="8" t="s">
        <v>200</v>
      </c>
      <c r="V119" s="8" t="s">
        <v>223</v>
      </c>
      <c r="W119" s="8" t="s">
        <v>18</v>
      </c>
      <c r="X119" s="10">
        <v>3004900002</v>
      </c>
      <c r="Y119" s="11">
        <v>376.45</v>
      </c>
      <c r="Z119" s="11">
        <f>ROUNDUP(AA119/0.086,0)</f>
        <v>4374</v>
      </c>
      <c r="AA119" s="11">
        <v>376.15</v>
      </c>
      <c r="AB119" s="11">
        <v>9329.2999999999993</v>
      </c>
    </row>
    <row r="120" spans="1:28" s="8" customFormat="1" ht="18" customHeight="1" x14ac:dyDescent="0.25">
      <c r="A120" s="8">
        <v>38844</v>
      </c>
      <c r="B120" s="8" t="s">
        <v>18</v>
      </c>
      <c r="C120" s="9">
        <v>43923</v>
      </c>
      <c r="D120" s="8" t="s">
        <v>19</v>
      </c>
      <c r="E120" s="8" t="s">
        <v>137</v>
      </c>
      <c r="F120" s="8" t="s">
        <v>138</v>
      </c>
      <c r="I120" s="8" t="s">
        <v>142</v>
      </c>
      <c r="J120" s="8" t="s">
        <v>143</v>
      </c>
      <c r="K120" s="8" t="s">
        <v>20</v>
      </c>
      <c r="L120" s="8" t="s">
        <v>513</v>
      </c>
      <c r="M120" s="8" t="s">
        <v>512</v>
      </c>
      <c r="N120" s="8" t="s">
        <v>29</v>
      </c>
      <c r="O120" s="8" t="s">
        <v>420</v>
      </c>
      <c r="P120" s="8">
        <f>IF(ISERROR(FIND(P$1,O120,1)),0,1)</f>
        <v>0</v>
      </c>
      <c r="Q120" s="8" t="s">
        <v>223</v>
      </c>
      <c r="R120" s="8" t="s">
        <v>494</v>
      </c>
      <c r="S120" s="8" t="s">
        <v>498</v>
      </c>
      <c r="T120" s="8" t="s">
        <v>353</v>
      </c>
      <c r="U120" s="8" t="s">
        <v>200</v>
      </c>
      <c r="V120" s="8" t="s">
        <v>351</v>
      </c>
      <c r="W120" s="8" t="s">
        <v>18</v>
      </c>
      <c r="X120" s="10">
        <v>3004900002</v>
      </c>
      <c r="Y120" s="11">
        <v>193.35</v>
      </c>
      <c r="Z120" s="11">
        <v>20</v>
      </c>
      <c r="AA120" s="11">
        <v>184.47</v>
      </c>
      <c r="AB120" s="11">
        <v>35.497238222463963</v>
      </c>
    </row>
    <row r="121" spans="1:28" s="8" customFormat="1" ht="18" customHeight="1" x14ac:dyDescent="0.25">
      <c r="A121" s="8">
        <v>38851</v>
      </c>
      <c r="B121" s="8" t="s">
        <v>18</v>
      </c>
      <c r="C121" s="9">
        <v>43923</v>
      </c>
      <c r="D121" s="8" t="s">
        <v>19</v>
      </c>
      <c r="E121" s="8" t="s">
        <v>137</v>
      </c>
      <c r="F121" s="8" t="s">
        <v>138</v>
      </c>
      <c r="I121" s="8" t="s">
        <v>142</v>
      </c>
      <c r="J121" s="8" t="s">
        <v>143</v>
      </c>
      <c r="K121" s="8" t="s">
        <v>20</v>
      </c>
      <c r="L121" s="8" t="s">
        <v>515</v>
      </c>
      <c r="M121" s="8" t="s">
        <v>512</v>
      </c>
      <c r="N121" s="8" t="s">
        <v>29</v>
      </c>
      <c r="O121" s="8" t="s">
        <v>421</v>
      </c>
      <c r="P121" s="8">
        <f>IF(ISERROR(FIND(P$1,O121,1)),0,1)</f>
        <v>1</v>
      </c>
      <c r="Q121" s="8" t="s">
        <v>223</v>
      </c>
      <c r="R121" s="8" t="s">
        <v>494</v>
      </c>
      <c r="S121" s="8" t="s">
        <v>498</v>
      </c>
      <c r="T121" s="8" t="s">
        <v>422</v>
      </c>
      <c r="U121" s="8" t="s">
        <v>449</v>
      </c>
      <c r="V121" s="8" t="s">
        <v>201</v>
      </c>
      <c r="W121" s="8" t="s">
        <v>18</v>
      </c>
      <c r="X121" s="10">
        <v>3004900002</v>
      </c>
      <c r="Y121" s="11">
        <v>0.65</v>
      </c>
      <c r="Z121" s="11">
        <f>ROUNDUP(AA121/0.079,0)</f>
        <v>6</v>
      </c>
      <c r="AA121" s="11">
        <v>0.47</v>
      </c>
      <c r="AB121" s="11">
        <v>24.28</v>
      </c>
    </row>
    <row r="122" spans="1:28" s="8" customFormat="1" ht="18" customHeight="1" x14ac:dyDescent="0.25">
      <c r="A122" s="8">
        <v>38867</v>
      </c>
      <c r="B122" s="8" t="s">
        <v>18</v>
      </c>
      <c r="C122" s="9">
        <v>43923</v>
      </c>
      <c r="D122" s="8" t="s">
        <v>19</v>
      </c>
      <c r="E122" s="8" t="s">
        <v>137</v>
      </c>
      <c r="F122" s="8" t="s">
        <v>138</v>
      </c>
      <c r="I122" s="8" t="s">
        <v>142</v>
      </c>
      <c r="J122" s="8" t="s">
        <v>143</v>
      </c>
      <c r="K122" s="8" t="s">
        <v>20</v>
      </c>
      <c r="L122" s="8" t="s">
        <v>511</v>
      </c>
      <c r="M122" s="8" t="s">
        <v>512</v>
      </c>
      <c r="N122" s="8" t="s">
        <v>29</v>
      </c>
      <c r="O122" s="8" t="s">
        <v>423</v>
      </c>
      <c r="P122" s="8">
        <f>IF(ISERROR(FIND(P$1,O122,1)),0,1)</f>
        <v>0</v>
      </c>
      <c r="Q122" s="8" t="s">
        <v>223</v>
      </c>
      <c r="R122" s="8" t="s">
        <v>493</v>
      </c>
      <c r="S122" s="8" t="s">
        <v>499</v>
      </c>
      <c r="T122" s="8" t="s">
        <v>358</v>
      </c>
      <c r="U122" s="8" t="s">
        <v>504</v>
      </c>
      <c r="V122" s="8" t="s">
        <v>359</v>
      </c>
      <c r="W122" s="8" t="s">
        <v>18</v>
      </c>
      <c r="X122" s="10">
        <v>3004900002</v>
      </c>
      <c r="Y122" s="11">
        <v>7.36</v>
      </c>
      <c r="Z122" s="11">
        <f>ROUNDUP(AA122/0.0095,0)</f>
        <v>680</v>
      </c>
      <c r="AA122" s="11">
        <v>6.46</v>
      </c>
      <c r="AB122" s="11">
        <v>311.29000000000002</v>
      </c>
    </row>
    <row r="123" spans="1:28" s="8" customFormat="1" ht="18" customHeight="1" x14ac:dyDescent="0.25">
      <c r="A123" s="8">
        <v>38886</v>
      </c>
      <c r="B123" s="8" t="s">
        <v>18</v>
      </c>
      <c r="C123" s="9">
        <v>43923</v>
      </c>
      <c r="D123" s="8" t="s">
        <v>19</v>
      </c>
      <c r="E123" s="8" t="s">
        <v>137</v>
      </c>
      <c r="F123" s="8" t="s">
        <v>138</v>
      </c>
      <c r="I123" s="8" t="s">
        <v>160</v>
      </c>
      <c r="J123" s="8" t="s">
        <v>161</v>
      </c>
      <c r="K123" s="8" t="s">
        <v>20</v>
      </c>
      <c r="L123" s="8" t="s">
        <v>513</v>
      </c>
      <c r="M123" s="8" t="s">
        <v>512</v>
      </c>
      <c r="N123" s="8" t="s">
        <v>29</v>
      </c>
      <c r="O123" s="8" t="s">
        <v>424</v>
      </c>
      <c r="P123" s="8">
        <f>IF(ISERROR(FIND(P$1,O123,1)),0,1)</f>
        <v>0</v>
      </c>
      <c r="Q123" s="8" t="s">
        <v>223</v>
      </c>
      <c r="R123" s="8" t="s">
        <v>494</v>
      </c>
      <c r="S123" s="8" t="s">
        <v>498</v>
      </c>
      <c r="T123" s="8" t="s">
        <v>353</v>
      </c>
      <c r="U123" s="8" t="s">
        <v>200</v>
      </c>
      <c r="V123" s="8" t="s">
        <v>351</v>
      </c>
      <c r="W123" s="8" t="s">
        <v>18</v>
      </c>
      <c r="X123" s="10">
        <v>3004900002</v>
      </c>
      <c r="Y123" s="11">
        <v>33.74</v>
      </c>
      <c r="Z123" s="11">
        <v>10</v>
      </c>
      <c r="AA123" s="11">
        <v>30.92</v>
      </c>
      <c r="AB123" s="11">
        <v>17.748619111231982</v>
      </c>
    </row>
    <row r="124" spans="1:28" s="8" customFormat="1" ht="18" customHeight="1" x14ac:dyDescent="0.25">
      <c r="A124" s="8">
        <v>38926</v>
      </c>
      <c r="B124" s="8" t="s">
        <v>18</v>
      </c>
      <c r="C124" s="9">
        <v>43923</v>
      </c>
      <c r="D124" s="8" t="s">
        <v>19</v>
      </c>
      <c r="E124" s="8" t="s">
        <v>137</v>
      </c>
      <c r="F124" s="8" t="s">
        <v>138</v>
      </c>
      <c r="I124" s="8" t="s">
        <v>146</v>
      </c>
      <c r="J124" s="8" t="s">
        <v>147</v>
      </c>
      <c r="K124" s="8" t="s">
        <v>20</v>
      </c>
      <c r="L124" s="8" t="s">
        <v>513</v>
      </c>
      <c r="M124" s="8" t="s">
        <v>512</v>
      </c>
      <c r="N124" s="8" t="s">
        <v>29</v>
      </c>
      <c r="O124" s="8" t="s">
        <v>425</v>
      </c>
      <c r="P124" s="8">
        <f>IF(ISERROR(FIND(P$1,O124,1)),0,1)</f>
        <v>1</v>
      </c>
      <c r="Q124" s="8" t="s">
        <v>223</v>
      </c>
      <c r="R124" s="8" t="s">
        <v>494</v>
      </c>
      <c r="S124" s="8" t="s">
        <v>498</v>
      </c>
      <c r="T124" s="8" t="s">
        <v>353</v>
      </c>
      <c r="U124" s="8" t="s">
        <v>200</v>
      </c>
      <c r="V124" s="8" t="s">
        <v>351</v>
      </c>
      <c r="W124" s="8" t="s">
        <v>18</v>
      </c>
      <c r="X124" s="10">
        <v>3004900002</v>
      </c>
      <c r="Y124" s="11">
        <v>284.3</v>
      </c>
      <c r="Z124" s="11">
        <v>20</v>
      </c>
      <c r="AA124" s="11">
        <v>273.14</v>
      </c>
      <c r="AB124" s="11">
        <v>35.497238222463963</v>
      </c>
    </row>
    <row r="125" spans="1:28" s="8" customFormat="1" ht="18" customHeight="1" x14ac:dyDescent="0.25">
      <c r="A125" s="8">
        <v>39539</v>
      </c>
      <c r="B125" s="8" t="s">
        <v>18</v>
      </c>
      <c r="C125" s="9">
        <v>43924</v>
      </c>
      <c r="D125" s="8" t="s">
        <v>19</v>
      </c>
      <c r="E125" s="8" t="s">
        <v>186</v>
      </c>
      <c r="F125" s="8" t="s">
        <v>187</v>
      </c>
      <c r="I125" s="8" t="s">
        <v>112</v>
      </c>
      <c r="J125" s="8" t="s">
        <v>189</v>
      </c>
      <c r="K125" s="8" t="s">
        <v>20</v>
      </c>
      <c r="L125" s="8" t="s">
        <v>513</v>
      </c>
      <c r="M125" s="8" t="s">
        <v>511</v>
      </c>
      <c r="N125" s="8" t="s">
        <v>22</v>
      </c>
      <c r="O125" s="8" t="s">
        <v>426</v>
      </c>
      <c r="P125" s="8">
        <f>IF(ISERROR(FIND(P$1,O125,1)),0,1)</f>
        <v>0</v>
      </c>
      <c r="Q125" s="8" t="s">
        <v>223</v>
      </c>
      <c r="R125" s="8" t="s">
        <v>494</v>
      </c>
      <c r="S125" s="8" t="s">
        <v>498</v>
      </c>
      <c r="T125" s="8" t="s">
        <v>315</v>
      </c>
      <c r="U125" s="8" t="s">
        <v>200</v>
      </c>
      <c r="V125" s="8" t="s">
        <v>351</v>
      </c>
      <c r="W125" s="8" t="s">
        <v>18</v>
      </c>
      <c r="X125" s="10">
        <v>3004900002</v>
      </c>
      <c r="Y125" s="11">
        <v>102.04</v>
      </c>
      <c r="Z125" s="11">
        <v>50</v>
      </c>
      <c r="AA125" s="11">
        <v>98.09</v>
      </c>
      <c r="AB125" s="11">
        <v>88.743095556159915</v>
      </c>
    </row>
    <row r="126" spans="1:28" s="8" customFormat="1" ht="18" customHeight="1" x14ac:dyDescent="0.25">
      <c r="A126" s="8">
        <v>39854</v>
      </c>
      <c r="B126" s="8" t="s">
        <v>18</v>
      </c>
      <c r="C126" s="9">
        <v>43927</v>
      </c>
      <c r="D126" s="8" t="s">
        <v>50</v>
      </c>
      <c r="F126" s="8" t="s">
        <v>224</v>
      </c>
      <c r="G126" s="8" t="s">
        <v>331</v>
      </c>
      <c r="H126" s="8" t="s">
        <v>219</v>
      </c>
      <c r="I126" s="8" t="s">
        <v>220</v>
      </c>
      <c r="J126" s="8" t="s">
        <v>221</v>
      </c>
      <c r="K126" s="8" t="s">
        <v>132</v>
      </c>
      <c r="L126" s="8" t="s">
        <v>521</v>
      </c>
      <c r="M126" s="8" t="s">
        <v>440</v>
      </c>
      <c r="N126" s="8" t="s">
        <v>29</v>
      </c>
      <c r="O126" s="8" t="s">
        <v>332</v>
      </c>
      <c r="P126" s="8">
        <f>IF(ISERROR(FIND(P$1,O126,1)),0,1)</f>
        <v>0</v>
      </c>
      <c r="Q126" s="8" t="s">
        <v>223</v>
      </c>
      <c r="R126" s="8" t="s">
        <v>493</v>
      </c>
      <c r="S126" s="8" t="s">
        <v>499</v>
      </c>
      <c r="T126" s="8" t="s">
        <v>225</v>
      </c>
      <c r="U126" s="8" t="s">
        <v>460</v>
      </c>
      <c r="V126" s="8" t="s">
        <v>226</v>
      </c>
      <c r="W126" s="8" t="s">
        <v>18</v>
      </c>
      <c r="X126" s="10">
        <v>3004320009</v>
      </c>
      <c r="Y126" s="11">
        <v>10.4</v>
      </c>
      <c r="Z126" s="11">
        <v>30</v>
      </c>
      <c r="AA126" s="11">
        <v>0.9</v>
      </c>
      <c r="AB126" s="11">
        <v>1451.94</v>
      </c>
    </row>
    <row r="127" spans="1:28" s="8" customFormat="1" ht="18" customHeight="1" x14ac:dyDescent="0.25">
      <c r="A127" s="8">
        <v>39857</v>
      </c>
      <c r="B127" s="8" t="s">
        <v>18</v>
      </c>
      <c r="C127" s="9">
        <v>43927</v>
      </c>
      <c r="D127" s="8" t="s">
        <v>19</v>
      </c>
      <c r="E127" s="8" t="s">
        <v>25</v>
      </c>
      <c r="F127" s="8" t="s">
        <v>26</v>
      </c>
      <c r="I127" s="8" t="s">
        <v>36</v>
      </c>
      <c r="J127" s="8" t="s">
        <v>91</v>
      </c>
      <c r="K127" s="8" t="s">
        <v>20</v>
      </c>
      <c r="L127" s="8" t="s">
        <v>440</v>
      </c>
      <c r="M127" s="8" t="s">
        <v>511</v>
      </c>
      <c r="N127" s="8" t="s">
        <v>22</v>
      </c>
      <c r="O127" s="8" t="s">
        <v>336</v>
      </c>
      <c r="P127" s="8">
        <f>IF(ISERROR(FIND(P$1,O127,1)),0,1)</f>
        <v>0</v>
      </c>
      <c r="Q127" s="8" t="s">
        <v>223</v>
      </c>
      <c r="R127" s="8" t="s">
        <v>494</v>
      </c>
      <c r="S127" s="8" t="s">
        <v>498</v>
      </c>
      <c r="T127" s="8" t="s">
        <v>278</v>
      </c>
      <c r="U127" s="8" t="s">
        <v>496</v>
      </c>
      <c r="V127" s="8" t="s">
        <v>278</v>
      </c>
      <c r="W127" s="8" t="s">
        <v>18</v>
      </c>
      <c r="X127" s="10">
        <v>3004320009</v>
      </c>
      <c r="Y127" s="11">
        <v>56.36</v>
      </c>
      <c r="Z127" s="11">
        <v>1400</v>
      </c>
      <c r="AA127" s="11">
        <v>51.85</v>
      </c>
      <c r="AB127" s="11">
        <v>2631.51</v>
      </c>
    </row>
    <row r="128" spans="1:28" s="8" customFormat="1" ht="18" customHeight="1" x14ac:dyDescent="0.25">
      <c r="A128" s="8">
        <v>40319</v>
      </c>
      <c r="B128" s="8" t="s">
        <v>18</v>
      </c>
      <c r="C128" s="9">
        <v>43927</v>
      </c>
      <c r="D128" s="8" t="s">
        <v>19</v>
      </c>
      <c r="E128" s="8" t="s">
        <v>137</v>
      </c>
      <c r="F128" s="8" t="s">
        <v>138</v>
      </c>
      <c r="I128" s="8" t="s">
        <v>74</v>
      </c>
      <c r="J128" s="8" t="s">
        <v>75</v>
      </c>
      <c r="K128" s="8" t="s">
        <v>20</v>
      </c>
      <c r="L128" s="8" t="s">
        <v>511</v>
      </c>
      <c r="M128" s="8" t="s">
        <v>512</v>
      </c>
      <c r="N128" s="8" t="s">
        <v>29</v>
      </c>
      <c r="O128" s="8" t="s">
        <v>427</v>
      </c>
      <c r="P128" s="8">
        <f>IF(ISERROR(FIND(P$1,O128,1)),0,1)</f>
        <v>0</v>
      </c>
      <c r="Q128" s="8" t="s">
        <v>223</v>
      </c>
      <c r="R128" s="8" t="s">
        <v>493</v>
      </c>
      <c r="S128" s="8" t="s">
        <v>499</v>
      </c>
      <c r="T128" s="8" t="s">
        <v>358</v>
      </c>
      <c r="U128" s="8" t="s">
        <v>504</v>
      </c>
      <c r="V128" s="8" t="s">
        <v>359</v>
      </c>
      <c r="W128" s="8" t="s">
        <v>18</v>
      </c>
      <c r="X128" s="10">
        <v>3004900002</v>
      </c>
      <c r="Y128" s="11">
        <v>2.82</v>
      </c>
      <c r="Z128" s="11">
        <f>ROUNDUP(AA128/0.0095,0)</f>
        <v>253</v>
      </c>
      <c r="AA128" s="11">
        <v>2.4</v>
      </c>
      <c r="AB128" s="11">
        <v>80.92</v>
      </c>
    </row>
    <row r="129" spans="1:28" s="8" customFormat="1" ht="18" customHeight="1" x14ac:dyDescent="0.25">
      <c r="A129" s="8">
        <v>40778</v>
      </c>
      <c r="B129" s="8" t="s">
        <v>18</v>
      </c>
      <c r="C129" s="9">
        <v>43928</v>
      </c>
      <c r="D129" s="8" t="s">
        <v>19</v>
      </c>
      <c r="E129" s="8" t="s">
        <v>76</v>
      </c>
      <c r="F129" s="8" t="s">
        <v>77</v>
      </c>
      <c r="I129" s="8" t="s">
        <v>130</v>
      </c>
      <c r="J129" s="8" t="s">
        <v>131</v>
      </c>
      <c r="K129" s="8" t="s">
        <v>20</v>
      </c>
      <c r="L129" s="8" t="s">
        <v>511</v>
      </c>
      <c r="M129" s="8" t="s">
        <v>511</v>
      </c>
      <c r="N129" s="8" t="s">
        <v>22</v>
      </c>
      <c r="O129" s="8" t="s">
        <v>338</v>
      </c>
      <c r="P129" s="8">
        <f>IF(ISERROR(FIND(P$1,O129,1)),0,1)</f>
        <v>0</v>
      </c>
      <c r="Q129" s="8" t="s">
        <v>223</v>
      </c>
      <c r="R129" s="8" t="s">
        <v>493</v>
      </c>
      <c r="S129" s="8" t="s">
        <v>499</v>
      </c>
      <c r="T129" s="8" t="s">
        <v>246</v>
      </c>
      <c r="U129" s="8" t="s">
        <v>504</v>
      </c>
      <c r="V129" s="8" t="s">
        <v>23</v>
      </c>
      <c r="W129" s="8" t="s">
        <v>18</v>
      </c>
      <c r="X129" s="10">
        <v>3004320009</v>
      </c>
      <c r="Y129" s="11">
        <v>15</v>
      </c>
      <c r="Z129" s="11">
        <f>ROUNDUP(AA129/0.0095,0)</f>
        <v>1422</v>
      </c>
      <c r="AA129" s="11">
        <v>13.5</v>
      </c>
      <c r="AB129" s="11">
        <v>109.23</v>
      </c>
    </row>
    <row r="130" spans="1:28" s="8" customFormat="1" ht="18" customHeight="1" x14ac:dyDescent="0.25">
      <c r="A130" s="8">
        <v>41893</v>
      </c>
      <c r="B130" s="8" t="s">
        <v>18</v>
      </c>
      <c r="C130" s="9">
        <v>43929</v>
      </c>
      <c r="D130" s="8" t="s">
        <v>19</v>
      </c>
      <c r="E130" s="8" t="s">
        <v>186</v>
      </c>
      <c r="F130" s="8" t="s">
        <v>187</v>
      </c>
      <c r="I130" s="8" t="s">
        <v>112</v>
      </c>
      <c r="J130" s="8" t="s">
        <v>189</v>
      </c>
      <c r="K130" s="8" t="s">
        <v>20</v>
      </c>
      <c r="L130" s="8" t="s">
        <v>511</v>
      </c>
      <c r="M130" s="8" t="s">
        <v>511</v>
      </c>
      <c r="N130" s="8" t="s">
        <v>22</v>
      </c>
      <c r="O130" s="8" t="s">
        <v>428</v>
      </c>
      <c r="P130" s="8">
        <f>IF(ISERROR(FIND(P$1,O130,1)),0,1)</f>
        <v>0</v>
      </c>
      <c r="Q130" s="8" t="s">
        <v>223</v>
      </c>
      <c r="R130" s="8" t="s">
        <v>493</v>
      </c>
      <c r="S130" s="8" t="s">
        <v>499</v>
      </c>
      <c r="T130" s="8" t="s">
        <v>266</v>
      </c>
      <c r="U130" s="8" t="s">
        <v>504</v>
      </c>
      <c r="V130" s="8" t="s">
        <v>355</v>
      </c>
      <c r="W130" s="8" t="s">
        <v>18</v>
      </c>
      <c r="X130" s="10">
        <v>3004900002</v>
      </c>
      <c r="Y130" s="11">
        <v>227.49</v>
      </c>
      <c r="Z130" s="11">
        <f>ROUNDUP(AA130/0.046,0)</f>
        <v>4756</v>
      </c>
      <c r="AA130" s="11">
        <v>218.74</v>
      </c>
      <c r="AB130" s="11">
        <v>8987.32</v>
      </c>
    </row>
    <row r="131" spans="1:28" s="8" customFormat="1" ht="18" customHeight="1" x14ac:dyDescent="0.25">
      <c r="A131" s="8">
        <v>42706</v>
      </c>
      <c r="B131" s="8" t="s">
        <v>18</v>
      </c>
      <c r="C131" s="9">
        <v>43931</v>
      </c>
      <c r="D131" s="8" t="s">
        <v>19</v>
      </c>
      <c r="E131" s="8" t="s">
        <v>137</v>
      </c>
      <c r="F131" s="8" t="s">
        <v>138</v>
      </c>
      <c r="I131" s="8" t="s">
        <v>112</v>
      </c>
      <c r="J131" s="8" t="s">
        <v>145</v>
      </c>
      <c r="K131" s="8" t="s">
        <v>20</v>
      </c>
      <c r="L131" s="8" t="s">
        <v>511</v>
      </c>
      <c r="M131" s="8" t="s">
        <v>511</v>
      </c>
      <c r="N131" s="8" t="s">
        <v>22</v>
      </c>
      <c r="O131" s="8" t="s">
        <v>429</v>
      </c>
      <c r="P131" s="8">
        <f>IF(ISERROR(FIND(P$1,O131,1)),0,1)</f>
        <v>0</v>
      </c>
      <c r="Q131" s="8" t="s">
        <v>223</v>
      </c>
      <c r="R131" s="8" t="s">
        <v>493</v>
      </c>
      <c r="S131" s="8" t="s">
        <v>499</v>
      </c>
      <c r="T131" s="8" t="s">
        <v>236</v>
      </c>
      <c r="U131" s="8" t="s">
        <v>504</v>
      </c>
      <c r="V131" s="8" t="s">
        <v>223</v>
      </c>
      <c r="W131" s="8" t="s">
        <v>18</v>
      </c>
      <c r="X131" s="10">
        <v>3004900002</v>
      </c>
      <c r="Y131" s="11">
        <v>15.1</v>
      </c>
      <c r="Z131" s="11">
        <f>ROUNDUP(AA131/0.0095,0)</f>
        <v>1558</v>
      </c>
      <c r="AA131" s="11">
        <v>14.8</v>
      </c>
      <c r="AB131" s="11">
        <v>180.87</v>
      </c>
    </row>
    <row r="132" spans="1:28" s="8" customFormat="1" ht="18" customHeight="1" x14ac:dyDescent="0.25">
      <c r="A132" s="8">
        <v>42734</v>
      </c>
      <c r="B132" s="8" t="s">
        <v>18</v>
      </c>
      <c r="C132" s="9">
        <v>43931</v>
      </c>
      <c r="D132" s="8" t="s">
        <v>19</v>
      </c>
      <c r="E132" s="8" t="s">
        <v>137</v>
      </c>
      <c r="F132" s="8" t="s">
        <v>138</v>
      </c>
      <c r="I132" s="8" t="s">
        <v>69</v>
      </c>
      <c r="J132" s="8" t="s">
        <v>152</v>
      </c>
      <c r="K132" s="8" t="s">
        <v>20</v>
      </c>
      <c r="L132" s="8" t="s">
        <v>511</v>
      </c>
      <c r="M132" s="8" t="s">
        <v>511</v>
      </c>
      <c r="N132" s="8" t="s">
        <v>22</v>
      </c>
      <c r="O132" s="8" t="s">
        <v>430</v>
      </c>
      <c r="P132" s="8">
        <f>IF(ISERROR(FIND(P$1,O132,1)),0,1)</f>
        <v>0</v>
      </c>
      <c r="Q132" s="8" t="s">
        <v>223</v>
      </c>
      <c r="R132" s="8" t="s">
        <v>493</v>
      </c>
      <c r="S132" s="8" t="s">
        <v>499</v>
      </c>
      <c r="T132" s="8" t="s">
        <v>236</v>
      </c>
      <c r="U132" s="8" t="s">
        <v>504</v>
      </c>
      <c r="V132" s="8" t="s">
        <v>223</v>
      </c>
      <c r="W132" s="8" t="s">
        <v>18</v>
      </c>
      <c r="X132" s="10">
        <v>3004900002</v>
      </c>
      <c r="Y132" s="11">
        <v>11.83</v>
      </c>
      <c r="Z132" s="11">
        <f>ROUNDUP(AA132/0.0095,0)</f>
        <v>1227</v>
      </c>
      <c r="AA132" s="11">
        <v>11.65</v>
      </c>
      <c r="AB132" s="11">
        <v>278.2</v>
      </c>
    </row>
    <row r="133" spans="1:28" s="8" customFormat="1" ht="18" customHeight="1" x14ac:dyDescent="0.25">
      <c r="A133" s="8">
        <v>50449</v>
      </c>
      <c r="B133" s="8" t="s">
        <v>18</v>
      </c>
      <c r="C133" s="9">
        <v>43950</v>
      </c>
      <c r="D133" s="8" t="s">
        <v>50</v>
      </c>
      <c r="F133" s="8" t="s">
        <v>348</v>
      </c>
      <c r="G133" s="8" t="s">
        <v>349</v>
      </c>
      <c r="H133" s="8" t="s">
        <v>346</v>
      </c>
      <c r="I133" s="8" t="s">
        <v>350</v>
      </c>
      <c r="J133" s="8" t="s">
        <v>347</v>
      </c>
      <c r="K133" s="8" t="s">
        <v>151</v>
      </c>
      <c r="L133" s="8" t="s">
        <v>521</v>
      </c>
      <c r="M133" s="8" t="s">
        <v>440</v>
      </c>
      <c r="N133" s="8" t="s">
        <v>84</v>
      </c>
      <c r="O133" s="8" t="s">
        <v>459</v>
      </c>
      <c r="P133" s="8">
        <f>IF(ISERROR(FIND(P$1,O133,1)),0,1)</f>
        <v>0</v>
      </c>
      <c r="Q133" s="8" t="s">
        <v>223</v>
      </c>
      <c r="R133" s="8" t="s">
        <v>493</v>
      </c>
      <c r="S133" s="8" t="s">
        <v>501</v>
      </c>
      <c r="T133" s="8" t="s">
        <v>460</v>
      </c>
      <c r="U133" s="8" t="s">
        <v>460</v>
      </c>
      <c r="V133" s="8" t="s">
        <v>461</v>
      </c>
      <c r="W133" s="8" t="s">
        <v>18</v>
      </c>
      <c r="X133" s="10">
        <v>3004320009</v>
      </c>
      <c r="Y133" s="11">
        <v>1.87</v>
      </c>
      <c r="Z133" s="11">
        <v>5</v>
      </c>
      <c r="AA133" s="11">
        <v>0.2</v>
      </c>
      <c r="AB133" s="11">
        <v>389.3</v>
      </c>
    </row>
    <row r="134" spans="1:28" s="8" customFormat="1" ht="18" customHeight="1" x14ac:dyDescent="0.25">
      <c r="A134" s="8">
        <v>55687</v>
      </c>
      <c r="B134" s="8" t="s">
        <v>18</v>
      </c>
      <c r="C134" s="9">
        <v>43966</v>
      </c>
      <c r="D134" s="8" t="s">
        <v>19</v>
      </c>
      <c r="E134" s="8" t="s">
        <v>87</v>
      </c>
      <c r="F134" s="8" t="s">
        <v>88</v>
      </c>
      <c r="I134" s="8" t="s">
        <v>438</v>
      </c>
      <c r="J134" s="8" t="s">
        <v>439</v>
      </c>
      <c r="K134" s="8" t="s">
        <v>20</v>
      </c>
      <c r="L134" s="8" t="s">
        <v>514</v>
      </c>
      <c r="M134" s="8" t="s">
        <v>519</v>
      </c>
      <c r="N134" s="8" t="s">
        <v>29</v>
      </c>
      <c r="O134" s="8" t="s">
        <v>453</v>
      </c>
      <c r="P134" s="8">
        <f>IF(ISERROR(FIND(P$1,O134,1)),0,1)</f>
        <v>0</v>
      </c>
      <c r="Q134" s="8" t="s">
        <v>223</v>
      </c>
      <c r="R134" s="8" t="s">
        <v>494</v>
      </c>
      <c r="S134" s="8" t="s">
        <v>498</v>
      </c>
      <c r="T134" s="8" t="s">
        <v>366</v>
      </c>
      <c r="U134" s="8" t="s">
        <v>216</v>
      </c>
      <c r="V134" s="8" t="s">
        <v>23</v>
      </c>
      <c r="W134" s="8" t="s">
        <v>18</v>
      </c>
      <c r="X134" s="10">
        <v>3004320009</v>
      </c>
      <c r="Y134" s="11">
        <v>45.54</v>
      </c>
      <c r="Z134" s="11">
        <v>460</v>
      </c>
      <c r="AA134" s="11">
        <v>42.81</v>
      </c>
      <c r="AB134" s="11">
        <v>421.55</v>
      </c>
    </row>
    <row r="135" spans="1:28" s="8" customFormat="1" ht="18" customHeight="1" x14ac:dyDescent="0.25">
      <c r="A135" s="8">
        <v>55688</v>
      </c>
      <c r="B135" s="8" t="s">
        <v>18</v>
      </c>
      <c r="C135" s="9">
        <v>43966</v>
      </c>
      <c r="D135" s="8" t="s">
        <v>19</v>
      </c>
      <c r="E135" s="8" t="s">
        <v>87</v>
      </c>
      <c r="F135" s="8" t="s">
        <v>88</v>
      </c>
      <c r="I135" s="8" t="s">
        <v>438</v>
      </c>
      <c r="J135" s="8" t="s">
        <v>439</v>
      </c>
      <c r="K135" s="8" t="s">
        <v>20</v>
      </c>
      <c r="L135" s="8" t="s">
        <v>440</v>
      </c>
      <c r="M135" s="8" t="s">
        <v>519</v>
      </c>
      <c r="N135" s="8" t="s">
        <v>29</v>
      </c>
      <c r="O135" s="8" t="s">
        <v>454</v>
      </c>
      <c r="P135" s="8">
        <f>IF(ISERROR(FIND(P$1,O135,1)),0,1)</f>
        <v>0</v>
      </c>
      <c r="Q135" s="8" t="s">
        <v>223</v>
      </c>
      <c r="R135" s="8" t="s">
        <v>494</v>
      </c>
      <c r="S135" s="8" t="s">
        <v>498</v>
      </c>
      <c r="T135" s="8" t="s">
        <v>169</v>
      </c>
      <c r="U135" s="12" t="s">
        <v>243</v>
      </c>
      <c r="V135" s="8" t="s">
        <v>23</v>
      </c>
      <c r="W135" s="8" t="s">
        <v>18</v>
      </c>
      <c r="X135" s="10">
        <v>3004320009</v>
      </c>
      <c r="Y135" s="11">
        <v>191.63</v>
      </c>
      <c r="Z135" s="11">
        <v>528</v>
      </c>
      <c r="AA135" s="11">
        <v>179.17</v>
      </c>
      <c r="AB135" s="11">
        <v>245.77</v>
      </c>
    </row>
    <row r="136" spans="1:28" s="8" customFormat="1" ht="18" customHeight="1" x14ac:dyDescent="0.25">
      <c r="A136" s="8">
        <v>55689</v>
      </c>
      <c r="B136" s="8" t="s">
        <v>18</v>
      </c>
      <c r="C136" s="9">
        <v>43966</v>
      </c>
      <c r="D136" s="8" t="s">
        <v>19</v>
      </c>
      <c r="E136" s="8" t="s">
        <v>87</v>
      </c>
      <c r="F136" s="8" t="s">
        <v>88</v>
      </c>
      <c r="I136" s="8" t="s">
        <v>172</v>
      </c>
      <c r="J136" s="8" t="s">
        <v>173</v>
      </c>
      <c r="K136" s="8" t="s">
        <v>20</v>
      </c>
      <c r="L136" s="8" t="s">
        <v>514</v>
      </c>
      <c r="M136" s="8" t="s">
        <v>519</v>
      </c>
      <c r="N136" s="8" t="s">
        <v>29</v>
      </c>
      <c r="O136" s="8" t="s">
        <v>455</v>
      </c>
      <c r="P136" s="8">
        <f>IF(ISERROR(FIND(P$1,O136,1)),0,1)</f>
        <v>0</v>
      </c>
      <c r="Q136" s="8" t="s">
        <v>223</v>
      </c>
      <c r="R136" s="8" t="s">
        <v>494</v>
      </c>
      <c r="S136" s="8" t="s">
        <v>498</v>
      </c>
      <c r="T136" s="8" t="s">
        <v>366</v>
      </c>
      <c r="U136" s="8" t="s">
        <v>216</v>
      </c>
      <c r="V136" s="8" t="s">
        <v>23</v>
      </c>
      <c r="W136" s="8" t="s">
        <v>18</v>
      </c>
      <c r="X136" s="10">
        <v>3004320009</v>
      </c>
      <c r="Y136" s="11">
        <v>198</v>
      </c>
      <c r="Z136" s="11">
        <v>2000</v>
      </c>
      <c r="AA136" s="11">
        <v>185.13</v>
      </c>
      <c r="AB136" s="11">
        <v>1746.52</v>
      </c>
    </row>
    <row r="137" spans="1:28" s="8" customFormat="1" ht="18" customHeight="1" x14ac:dyDescent="0.25">
      <c r="A137" s="8">
        <v>56265</v>
      </c>
      <c r="B137" s="8" t="s">
        <v>18</v>
      </c>
      <c r="C137" s="9">
        <v>43969</v>
      </c>
      <c r="D137" s="8" t="s">
        <v>19</v>
      </c>
      <c r="E137" s="8" t="s">
        <v>87</v>
      </c>
      <c r="F137" s="8" t="s">
        <v>88</v>
      </c>
      <c r="I137" s="8" t="s">
        <v>177</v>
      </c>
      <c r="J137" s="8" t="s">
        <v>182</v>
      </c>
      <c r="K137" s="8" t="s">
        <v>20</v>
      </c>
      <c r="L137" s="8" t="s">
        <v>440</v>
      </c>
      <c r="M137" s="8" t="s">
        <v>519</v>
      </c>
      <c r="N137" s="8" t="s">
        <v>22</v>
      </c>
      <c r="O137" s="8" t="s">
        <v>456</v>
      </c>
      <c r="P137" s="8">
        <f>IF(ISERROR(FIND(P$1,O137,1)),0,1)</f>
        <v>0</v>
      </c>
      <c r="Q137" s="8" t="s">
        <v>223</v>
      </c>
      <c r="R137" s="8" t="s">
        <v>494</v>
      </c>
      <c r="S137" s="8" t="s">
        <v>498</v>
      </c>
      <c r="T137" s="8" t="s">
        <v>342</v>
      </c>
      <c r="U137" s="8" t="s">
        <v>243</v>
      </c>
      <c r="V137" s="8" t="s">
        <v>275</v>
      </c>
      <c r="W137" s="8" t="s">
        <v>18</v>
      </c>
      <c r="X137" s="10">
        <v>3004320009</v>
      </c>
      <c r="Y137" s="11">
        <v>294.7</v>
      </c>
      <c r="Z137" s="11">
        <v>2021</v>
      </c>
      <c r="AA137" s="11">
        <v>275.60000000000002</v>
      </c>
      <c r="AB137" s="11">
        <v>786.8</v>
      </c>
    </row>
    <row r="138" spans="1:28" s="8" customFormat="1" ht="18" customHeight="1" x14ac:dyDescent="0.25">
      <c r="A138" s="8">
        <v>57652</v>
      </c>
      <c r="B138" s="8" t="s">
        <v>18</v>
      </c>
      <c r="C138" s="9">
        <v>43970</v>
      </c>
      <c r="D138" s="8" t="s">
        <v>19</v>
      </c>
      <c r="F138" s="8" t="s">
        <v>138</v>
      </c>
      <c r="K138" s="8" t="s">
        <v>20</v>
      </c>
      <c r="L138" s="8" t="s">
        <v>513</v>
      </c>
      <c r="M138" s="8" t="s">
        <v>505</v>
      </c>
      <c r="N138" s="8" t="s">
        <v>22</v>
      </c>
      <c r="O138" s="8" t="s">
        <v>465</v>
      </c>
      <c r="P138" s="8">
        <f>IF(ISERROR(FIND(P$1,O138,1)),0,1)</f>
        <v>1</v>
      </c>
      <c r="Q138" s="8" t="s">
        <v>223</v>
      </c>
      <c r="R138" s="8" t="s">
        <v>494</v>
      </c>
      <c r="S138" s="8" t="s">
        <v>498</v>
      </c>
      <c r="T138" s="8" t="s">
        <v>202</v>
      </c>
      <c r="U138" s="8" t="s">
        <v>200</v>
      </c>
      <c r="V138" s="8" t="s">
        <v>223</v>
      </c>
      <c r="W138" s="8" t="s">
        <v>18</v>
      </c>
      <c r="X138" s="10">
        <v>3004900002</v>
      </c>
      <c r="Y138" s="11">
        <v>0</v>
      </c>
      <c r="Z138" s="11">
        <f>ROUNDUP(AA138/0.086,0)</f>
        <v>7</v>
      </c>
      <c r="AA138" s="11">
        <v>0.57999999999999996</v>
      </c>
      <c r="AB138" s="11">
        <v>112.74</v>
      </c>
    </row>
    <row r="139" spans="1:28" s="8" customFormat="1" ht="18" customHeight="1" x14ac:dyDescent="0.25">
      <c r="A139" s="8">
        <v>57697</v>
      </c>
      <c r="B139" s="8" t="s">
        <v>18</v>
      </c>
      <c r="C139" s="9">
        <v>43970</v>
      </c>
      <c r="D139" s="8" t="s">
        <v>19</v>
      </c>
      <c r="F139" s="8" t="s">
        <v>138</v>
      </c>
      <c r="K139" s="8" t="s">
        <v>20</v>
      </c>
      <c r="L139" s="8" t="s">
        <v>515</v>
      </c>
      <c r="M139" s="8" t="s">
        <v>505</v>
      </c>
      <c r="N139" s="8" t="s">
        <v>22</v>
      </c>
      <c r="O139" s="8" t="s">
        <v>466</v>
      </c>
      <c r="P139" s="8">
        <f>IF(ISERROR(FIND(P$1,O139,1)),0,1)</f>
        <v>1</v>
      </c>
      <c r="Q139" s="8" t="s">
        <v>223</v>
      </c>
      <c r="R139" s="8" t="s">
        <v>494</v>
      </c>
      <c r="S139" s="8" t="s">
        <v>498</v>
      </c>
      <c r="T139" s="8" t="s">
        <v>422</v>
      </c>
      <c r="U139" s="8" t="s">
        <v>449</v>
      </c>
      <c r="V139" s="8" t="s">
        <v>201</v>
      </c>
      <c r="W139" s="8" t="s">
        <v>18</v>
      </c>
      <c r="X139" s="10">
        <v>3004900002</v>
      </c>
      <c r="Y139" s="11">
        <v>0</v>
      </c>
      <c r="Z139" s="11">
        <f>ROUNDUP(AA139/0.079,0)</f>
        <v>15</v>
      </c>
      <c r="AA139" s="11">
        <v>1.1499999999999999</v>
      </c>
      <c r="AB139" s="11">
        <v>36.21</v>
      </c>
    </row>
    <row r="140" spans="1:28" s="8" customFormat="1" ht="18" customHeight="1" x14ac:dyDescent="0.25">
      <c r="A140" s="8">
        <v>61986</v>
      </c>
      <c r="B140" s="8" t="s">
        <v>18</v>
      </c>
      <c r="C140" s="9">
        <v>43979</v>
      </c>
      <c r="D140" s="8" t="s">
        <v>50</v>
      </c>
      <c r="F140" s="8" t="s">
        <v>212</v>
      </c>
      <c r="G140" s="8" t="s">
        <v>126</v>
      </c>
      <c r="H140" s="8" t="s">
        <v>213</v>
      </c>
      <c r="I140" s="8" t="s">
        <v>214</v>
      </c>
      <c r="J140" s="8" t="s">
        <v>215</v>
      </c>
      <c r="K140" s="8" t="s">
        <v>21</v>
      </c>
      <c r="L140" s="8" t="s">
        <v>514</v>
      </c>
      <c r="M140" s="8" t="s">
        <v>440</v>
      </c>
      <c r="N140" s="8" t="s">
        <v>116</v>
      </c>
      <c r="O140" s="8" t="s">
        <v>458</v>
      </c>
      <c r="P140" s="8">
        <f>IF(ISERROR(FIND(P$1,O140,1)),0,1)</f>
        <v>0</v>
      </c>
      <c r="Q140" s="8" t="s">
        <v>223</v>
      </c>
      <c r="R140" s="8" t="s">
        <v>494</v>
      </c>
      <c r="S140" s="8" t="s">
        <v>498</v>
      </c>
      <c r="T140" s="8" t="s">
        <v>216</v>
      </c>
      <c r="U140" s="8" t="s">
        <v>216</v>
      </c>
      <c r="V140" s="8" t="s">
        <v>125</v>
      </c>
      <c r="W140" s="8" t="s">
        <v>18</v>
      </c>
      <c r="X140" s="10">
        <v>3004320009</v>
      </c>
      <c r="Y140" s="11">
        <v>6695.35</v>
      </c>
      <c r="Z140" s="11">
        <v>53747</v>
      </c>
      <c r="AA140" s="11">
        <v>5130.96</v>
      </c>
      <c r="AB140" s="11">
        <v>132742.67000000001</v>
      </c>
    </row>
    <row r="141" spans="1:28" s="8" customFormat="1" ht="18" customHeight="1" x14ac:dyDescent="0.25">
      <c r="A141" s="8">
        <v>62454</v>
      </c>
      <c r="B141" s="8" t="s">
        <v>18</v>
      </c>
      <c r="C141" s="9">
        <v>43980</v>
      </c>
      <c r="D141" s="8" t="s">
        <v>19</v>
      </c>
      <c r="E141" s="8" t="s">
        <v>133</v>
      </c>
      <c r="F141" s="8" t="s">
        <v>134</v>
      </c>
      <c r="I141" s="8" t="s">
        <v>135</v>
      </c>
      <c r="J141" s="8" t="s">
        <v>136</v>
      </c>
      <c r="K141" s="8" t="s">
        <v>20</v>
      </c>
      <c r="L141" s="8" t="s">
        <v>514</v>
      </c>
      <c r="M141" s="8" t="s">
        <v>511</v>
      </c>
      <c r="N141" s="8" t="s">
        <v>22</v>
      </c>
      <c r="O141" s="8" t="s">
        <v>457</v>
      </c>
      <c r="P141" s="8">
        <f>IF(ISERROR(FIND(P$1,O141,1)),0,1)</f>
        <v>0</v>
      </c>
      <c r="Q141" s="8" t="s">
        <v>223</v>
      </c>
      <c r="R141" s="8" t="s">
        <v>493</v>
      </c>
      <c r="S141" s="8" t="s">
        <v>499</v>
      </c>
      <c r="T141" s="8" t="s">
        <v>205</v>
      </c>
      <c r="U141" s="8" t="s">
        <v>216</v>
      </c>
      <c r="V141" s="8" t="s">
        <v>445</v>
      </c>
      <c r="W141" s="8" t="s">
        <v>18</v>
      </c>
      <c r="X141" s="10">
        <v>3004320009</v>
      </c>
      <c r="Y141" s="11">
        <v>2.58</v>
      </c>
      <c r="Z141" s="11">
        <f>ROUNDUP(AA141/0.0126,0)</f>
        <v>183</v>
      </c>
      <c r="AA141" s="11">
        <v>2.2999999999999998</v>
      </c>
      <c r="AB141" s="11">
        <v>76.92</v>
      </c>
    </row>
    <row r="142" spans="1:28" s="8" customFormat="1" ht="18" customHeight="1" x14ac:dyDescent="0.25">
      <c r="A142" s="8">
        <v>62455</v>
      </c>
      <c r="B142" s="8" t="s">
        <v>18</v>
      </c>
      <c r="C142" s="9">
        <v>43980</v>
      </c>
      <c r="D142" s="8" t="s">
        <v>19</v>
      </c>
      <c r="E142" s="8" t="s">
        <v>133</v>
      </c>
      <c r="F142" s="8" t="s">
        <v>134</v>
      </c>
      <c r="I142" s="8" t="s">
        <v>135</v>
      </c>
      <c r="J142" s="8" t="s">
        <v>136</v>
      </c>
      <c r="K142" s="8" t="s">
        <v>20</v>
      </c>
      <c r="L142" s="8" t="s">
        <v>511</v>
      </c>
      <c r="M142" s="8" t="s">
        <v>511</v>
      </c>
      <c r="N142" s="8" t="s">
        <v>22</v>
      </c>
      <c r="O142" s="8" t="s">
        <v>448</v>
      </c>
      <c r="P142" s="8">
        <f>IF(ISERROR(FIND(P$1,O142,1)),0,1)</f>
        <v>0</v>
      </c>
      <c r="Q142" s="8" t="s">
        <v>223</v>
      </c>
      <c r="R142" s="8" t="s">
        <v>493</v>
      </c>
      <c r="S142" s="8" t="s">
        <v>499</v>
      </c>
      <c r="T142" s="8" t="s">
        <v>236</v>
      </c>
      <c r="U142" s="8" t="s">
        <v>504</v>
      </c>
      <c r="V142" s="8" t="s">
        <v>223</v>
      </c>
      <c r="W142" s="8" t="s">
        <v>18</v>
      </c>
      <c r="X142" s="10">
        <v>3004320009</v>
      </c>
      <c r="Y142" s="11">
        <v>0.06</v>
      </c>
      <c r="Z142" s="11">
        <f>ROUNDUP(AA142/0.0095,0)</f>
        <v>6</v>
      </c>
      <c r="AA142" s="11">
        <v>0.05</v>
      </c>
      <c r="AB142" s="11">
        <v>0.78</v>
      </c>
    </row>
    <row r="143" spans="1:28" s="8" customFormat="1" ht="18" customHeight="1" x14ac:dyDescent="0.25">
      <c r="A143" s="8">
        <v>63688</v>
      </c>
      <c r="B143" s="8" t="s">
        <v>18</v>
      </c>
      <c r="C143" s="9">
        <v>43983</v>
      </c>
      <c r="D143" s="8" t="s">
        <v>50</v>
      </c>
      <c r="F143" s="8" t="s">
        <v>124</v>
      </c>
      <c r="G143" s="8" t="s">
        <v>126</v>
      </c>
      <c r="H143" s="8" t="s">
        <v>127</v>
      </c>
      <c r="I143" s="8" t="s">
        <v>128</v>
      </c>
      <c r="J143" s="8" t="s">
        <v>129</v>
      </c>
      <c r="K143" s="8" t="s">
        <v>21</v>
      </c>
      <c r="L143" s="8" t="s">
        <v>514</v>
      </c>
      <c r="M143" s="8" t="s">
        <v>440</v>
      </c>
      <c r="N143" s="8" t="s">
        <v>116</v>
      </c>
      <c r="O143" s="8" t="s">
        <v>450</v>
      </c>
      <c r="P143" s="8">
        <f>IF(ISERROR(FIND(P$1,O143,1)),0,1)</f>
        <v>0</v>
      </c>
      <c r="Q143" s="8" t="s">
        <v>223</v>
      </c>
      <c r="R143" s="8" t="s">
        <v>493</v>
      </c>
      <c r="S143" s="8" t="s">
        <v>499</v>
      </c>
      <c r="T143" s="8" t="s">
        <v>204</v>
      </c>
      <c r="U143" s="8" t="s">
        <v>216</v>
      </c>
      <c r="V143" s="8" t="s">
        <v>451</v>
      </c>
      <c r="W143" s="8" t="s">
        <v>18</v>
      </c>
      <c r="X143" s="10">
        <v>3004320009</v>
      </c>
      <c r="Y143" s="11">
        <v>2327.9499999999998</v>
      </c>
      <c r="Z143" s="11">
        <v>151720</v>
      </c>
      <c r="AA143" s="11">
        <v>1918.35</v>
      </c>
      <c r="AB143" s="11">
        <v>56698.57</v>
      </c>
    </row>
    <row r="144" spans="1:28" s="8" customFormat="1" ht="18" customHeight="1" x14ac:dyDescent="0.25">
      <c r="A144" s="8">
        <v>64398</v>
      </c>
      <c r="B144" s="8" t="s">
        <v>18</v>
      </c>
      <c r="C144" s="9">
        <v>43984</v>
      </c>
      <c r="D144" s="8" t="s">
        <v>19</v>
      </c>
      <c r="E144" s="8" t="s">
        <v>133</v>
      </c>
      <c r="F144" s="8" t="s">
        <v>134</v>
      </c>
      <c r="I144" s="8" t="s">
        <v>135</v>
      </c>
      <c r="J144" s="8" t="s">
        <v>136</v>
      </c>
      <c r="K144" s="8" t="s">
        <v>20</v>
      </c>
      <c r="L144" s="8" t="s">
        <v>514</v>
      </c>
      <c r="M144" s="8" t="s">
        <v>511</v>
      </c>
      <c r="N144" s="8" t="s">
        <v>22</v>
      </c>
      <c r="O144" s="8" t="s">
        <v>444</v>
      </c>
      <c r="P144" s="8">
        <f>IF(ISERROR(FIND(P$1,O144,1)),0,1)</f>
        <v>0</v>
      </c>
      <c r="Q144" s="8" t="s">
        <v>223</v>
      </c>
      <c r="R144" s="8" t="s">
        <v>493</v>
      </c>
      <c r="S144" s="8" t="s">
        <v>499</v>
      </c>
      <c r="T144" s="8" t="s">
        <v>205</v>
      </c>
      <c r="U144" s="8" t="s">
        <v>216</v>
      </c>
      <c r="V144" s="8" t="s">
        <v>445</v>
      </c>
      <c r="W144" s="8" t="s">
        <v>18</v>
      </c>
      <c r="X144" s="10">
        <v>3004320009</v>
      </c>
      <c r="Y144" s="11">
        <v>0.84</v>
      </c>
      <c r="Z144" s="11">
        <f>ROUNDUP(AA144/0.0126,0)</f>
        <v>58</v>
      </c>
      <c r="AA144" s="11">
        <v>0.73</v>
      </c>
      <c r="AB144" s="11">
        <v>24.52</v>
      </c>
    </row>
    <row r="145" spans="1:28" s="8" customFormat="1" ht="18" customHeight="1" x14ac:dyDescent="0.25">
      <c r="A145" s="8">
        <v>64405</v>
      </c>
      <c r="B145" s="8" t="s">
        <v>18</v>
      </c>
      <c r="C145" s="9">
        <v>43984</v>
      </c>
      <c r="D145" s="8" t="s">
        <v>19</v>
      </c>
      <c r="E145" s="8" t="s">
        <v>133</v>
      </c>
      <c r="F145" s="8" t="s">
        <v>134</v>
      </c>
      <c r="I145" s="8" t="s">
        <v>135</v>
      </c>
      <c r="J145" s="8" t="s">
        <v>136</v>
      </c>
      <c r="K145" s="8" t="s">
        <v>20</v>
      </c>
      <c r="L145" s="8" t="s">
        <v>511</v>
      </c>
      <c r="M145" s="8" t="s">
        <v>511</v>
      </c>
      <c r="N145" s="8" t="s">
        <v>22</v>
      </c>
      <c r="O145" s="8" t="s">
        <v>446</v>
      </c>
      <c r="P145" s="8">
        <f>IF(ISERROR(FIND(P$1,O145,1)),0,1)</f>
        <v>0</v>
      </c>
      <c r="Q145" s="8" t="s">
        <v>223</v>
      </c>
      <c r="R145" s="8" t="s">
        <v>493</v>
      </c>
      <c r="S145" s="8" t="s">
        <v>499</v>
      </c>
      <c r="T145" s="8" t="s">
        <v>263</v>
      </c>
      <c r="U145" s="8" t="s">
        <v>504</v>
      </c>
      <c r="V145" s="8" t="s">
        <v>223</v>
      </c>
      <c r="W145" s="8" t="s">
        <v>18</v>
      </c>
      <c r="X145" s="10">
        <v>3004320009</v>
      </c>
      <c r="Y145" s="11">
        <v>0.35</v>
      </c>
      <c r="Z145" s="11">
        <f>ROUNDUP(AA145/0.0095,0)</f>
        <v>32</v>
      </c>
      <c r="AA145" s="11">
        <v>0.3</v>
      </c>
      <c r="AB145" s="11">
        <v>10.029999999999999</v>
      </c>
    </row>
    <row r="146" spans="1:28" s="8" customFormat="1" ht="18" customHeight="1" x14ac:dyDescent="0.25">
      <c r="A146" s="8">
        <v>66556</v>
      </c>
      <c r="B146" s="8" t="s">
        <v>18</v>
      </c>
      <c r="C146" s="9">
        <v>43987</v>
      </c>
      <c r="D146" s="8" t="s">
        <v>19</v>
      </c>
      <c r="E146" s="8" t="s">
        <v>133</v>
      </c>
      <c r="F146" s="8" t="s">
        <v>134</v>
      </c>
      <c r="I146" s="8" t="s">
        <v>135</v>
      </c>
      <c r="J146" s="8" t="s">
        <v>136</v>
      </c>
      <c r="K146" s="8" t="s">
        <v>20</v>
      </c>
      <c r="L146" s="8" t="s">
        <v>513</v>
      </c>
      <c r="M146" s="8" t="s">
        <v>511</v>
      </c>
      <c r="N146" s="8" t="s">
        <v>22</v>
      </c>
      <c r="O146" s="8" t="s">
        <v>447</v>
      </c>
      <c r="P146" s="8">
        <f>IF(ISERROR(FIND(P$1,O146,1)),0,1)</f>
        <v>0</v>
      </c>
      <c r="Q146" s="8" t="s">
        <v>223</v>
      </c>
      <c r="R146" s="8" t="s">
        <v>494</v>
      </c>
      <c r="S146" s="8" t="s">
        <v>498</v>
      </c>
      <c r="T146" s="8" t="s">
        <v>202</v>
      </c>
      <c r="U146" s="8" t="s">
        <v>200</v>
      </c>
      <c r="V146" s="8" t="s">
        <v>223</v>
      </c>
      <c r="W146" s="8" t="s">
        <v>18</v>
      </c>
      <c r="X146" s="10">
        <v>3004320009</v>
      </c>
      <c r="Y146" s="11">
        <v>0.63</v>
      </c>
      <c r="Z146" s="11">
        <f>ROUNDUP(AA146/0.086,0)</f>
        <v>7</v>
      </c>
      <c r="AA146" s="11">
        <v>0.56000000000000005</v>
      </c>
      <c r="AB146" s="11">
        <v>10.01</v>
      </c>
    </row>
    <row r="147" spans="1:28" s="8" customFormat="1" ht="18" customHeight="1" x14ac:dyDescent="0.25">
      <c r="A147" s="8">
        <v>67730</v>
      </c>
      <c r="B147" s="8" t="s">
        <v>18</v>
      </c>
      <c r="C147" s="9">
        <v>43990</v>
      </c>
      <c r="D147" s="8" t="s">
        <v>19</v>
      </c>
      <c r="E147" s="8" t="s">
        <v>137</v>
      </c>
      <c r="F147" s="8" t="s">
        <v>138</v>
      </c>
      <c r="I147" s="8" t="s">
        <v>74</v>
      </c>
      <c r="J147" s="8" t="s">
        <v>75</v>
      </c>
      <c r="K147" s="8" t="s">
        <v>20</v>
      </c>
      <c r="L147" s="8" t="s">
        <v>513</v>
      </c>
      <c r="M147" s="8" t="s">
        <v>512</v>
      </c>
      <c r="N147" s="8" t="s">
        <v>29</v>
      </c>
      <c r="O147" s="8" t="s">
        <v>462</v>
      </c>
      <c r="P147" s="8">
        <f>IF(ISERROR(FIND(P$1,O147,1)),0,1)</f>
        <v>0</v>
      </c>
      <c r="Q147" s="8" t="s">
        <v>223</v>
      </c>
      <c r="R147" s="8" t="s">
        <v>494</v>
      </c>
      <c r="S147" s="8" t="s">
        <v>498</v>
      </c>
      <c r="T147" s="8" t="s">
        <v>353</v>
      </c>
      <c r="U147" s="8" t="s">
        <v>200</v>
      </c>
      <c r="V147" s="8" t="s">
        <v>351</v>
      </c>
      <c r="W147" s="8" t="s">
        <v>18</v>
      </c>
      <c r="X147" s="10">
        <v>3004900002</v>
      </c>
      <c r="Y147" s="11">
        <v>12.24</v>
      </c>
      <c r="Z147" s="11">
        <v>2</v>
      </c>
      <c r="AA147" s="11">
        <v>10.26</v>
      </c>
      <c r="AB147" s="11">
        <v>3.5497238222463965</v>
      </c>
    </row>
    <row r="148" spans="1:28" s="8" customFormat="1" ht="18" customHeight="1" x14ac:dyDescent="0.25">
      <c r="A148" s="8">
        <v>68352</v>
      </c>
      <c r="B148" s="8" t="s">
        <v>18</v>
      </c>
      <c r="C148" s="9">
        <v>43991</v>
      </c>
      <c r="D148" s="8" t="s">
        <v>19</v>
      </c>
      <c r="E148" s="8" t="s">
        <v>98</v>
      </c>
      <c r="F148" s="8" t="s">
        <v>99</v>
      </c>
      <c r="I148" s="8" t="s">
        <v>441</v>
      </c>
      <c r="J148" s="8" t="s">
        <v>442</v>
      </c>
      <c r="K148" s="8" t="s">
        <v>20</v>
      </c>
      <c r="L148" s="8" t="s">
        <v>440</v>
      </c>
      <c r="M148" s="8" t="s">
        <v>517</v>
      </c>
      <c r="N148" s="8" t="s">
        <v>29</v>
      </c>
      <c r="O148" s="8" t="s">
        <v>443</v>
      </c>
      <c r="P148" s="8">
        <f>IF(ISERROR(FIND(P$1,O148,1)),0,1)</f>
        <v>0</v>
      </c>
      <c r="Q148" s="8" t="s">
        <v>223</v>
      </c>
      <c r="R148" s="8" t="s">
        <v>494</v>
      </c>
      <c r="S148" s="8" t="s">
        <v>498</v>
      </c>
      <c r="T148" s="8" t="s">
        <v>342</v>
      </c>
      <c r="U148" s="8" t="s">
        <v>243</v>
      </c>
      <c r="V148" s="8" t="s">
        <v>275</v>
      </c>
      <c r="W148" s="8" t="s">
        <v>18</v>
      </c>
      <c r="X148" s="10">
        <v>3004320009</v>
      </c>
      <c r="Y148" s="11">
        <v>270</v>
      </c>
      <c r="Z148" s="11">
        <v>2400</v>
      </c>
      <c r="AA148" s="11">
        <v>265</v>
      </c>
      <c r="AB148" s="11">
        <v>4391.6000000000004</v>
      </c>
    </row>
    <row r="149" spans="1:28" s="8" customFormat="1" ht="18" customHeight="1" x14ac:dyDescent="0.25">
      <c r="A149" s="8">
        <v>68379</v>
      </c>
      <c r="B149" s="8" t="s">
        <v>18</v>
      </c>
      <c r="C149" s="9">
        <v>43991</v>
      </c>
      <c r="D149" s="8" t="s">
        <v>50</v>
      </c>
      <c r="F149" s="8" t="s">
        <v>212</v>
      </c>
      <c r="G149" s="8" t="s">
        <v>126</v>
      </c>
      <c r="H149" s="8" t="s">
        <v>213</v>
      </c>
      <c r="I149" s="8" t="s">
        <v>214</v>
      </c>
      <c r="J149" s="8" t="s">
        <v>215</v>
      </c>
      <c r="K149" s="8" t="s">
        <v>21</v>
      </c>
      <c r="L149" s="8" t="s">
        <v>514</v>
      </c>
      <c r="M149" s="8" t="s">
        <v>440</v>
      </c>
      <c r="N149" s="8" t="s">
        <v>116</v>
      </c>
      <c r="O149" s="8" t="s">
        <v>452</v>
      </c>
      <c r="P149" s="8">
        <f>IF(ISERROR(FIND(P$1,O149,1)),0,1)</f>
        <v>0</v>
      </c>
      <c r="Q149" s="8" t="s">
        <v>223</v>
      </c>
      <c r="R149" s="8" t="s">
        <v>494</v>
      </c>
      <c r="S149" s="8" t="s">
        <v>498</v>
      </c>
      <c r="T149" s="8" t="s">
        <v>216</v>
      </c>
      <c r="U149" s="8" t="s">
        <v>216</v>
      </c>
      <c r="V149" s="8" t="s">
        <v>125</v>
      </c>
      <c r="W149" s="8" t="s">
        <v>18</v>
      </c>
      <c r="X149" s="10">
        <v>3004320009</v>
      </c>
      <c r="Y149" s="11">
        <v>9031</v>
      </c>
      <c r="Z149" s="11">
        <v>72788</v>
      </c>
      <c r="AA149" s="11">
        <v>6948.71</v>
      </c>
      <c r="AB149" s="11">
        <v>191223.65</v>
      </c>
    </row>
    <row r="150" spans="1:28" s="8" customFormat="1" ht="18" customHeight="1" x14ac:dyDescent="0.25">
      <c r="A150" s="8">
        <v>68614</v>
      </c>
      <c r="B150" s="8" t="s">
        <v>18</v>
      </c>
      <c r="C150" s="9">
        <v>43991</v>
      </c>
      <c r="D150" s="8" t="s">
        <v>19</v>
      </c>
      <c r="E150" s="8" t="s">
        <v>137</v>
      </c>
      <c r="F150" s="8" t="s">
        <v>138</v>
      </c>
      <c r="I150" s="8" t="s">
        <v>140</v>
      </c>
      <c r="J150" s="8" t="s">
        <v>141</v>
      </c>
      <c r="K150" s="8" t="s">
        <v>20</v>
      </c>
      <c r="L150" s="8" t="s">
        <v>513</v>
      </c>
      <c r="M150" s="8" t="s">
        <v>511</v>
      </c>
      <c r="N150" s="8" t="s">
        <v>22</v>
      </c>
      <c r="O150" s="8" t="s">
        <v>463</v>
      </c>
      <c r="P150" s="8">
        <f>IF(ISERROR(FIND(P$1,O150,1)),0,1)</f>
        <v>1</v>
      </c>
      <c r="Q150" s="8" t="s">
        <v>223</v>
      </c>
      <c r="R150" s="8" t="s">
        <v>494</v>
      </c>
      <c r="S150" s="8" t="s">
        <v>498</v>
      </c>
      <c r="T150" s="8" t="s">
        <v>353</v>
      </c>
      <c r="U150" s="8" t="s">
        <v>200</v>
      </c>
      <c r="V150" s="8" t="s">
        <v>351</v>
      </c>
      <c r="W150" s="8" t="s">
        <v>18</v>
      </c>
      <c r="X150" s="10">
        <v>3004900002</v>
      </c>
      <c r="Y150" s="11">
        <v>14.04</v>
      </c>
      <c r="Z150" s="11">
        <v>2</v>
      </c>
      <c r="AA150" s="11">
        <v>11.88</v>
      </c>
      <c r="AB150" s="11">
        <v>3.5497238222463965</v>
      </c>
    </row>
    <row r="151" spans="1:28" s="8" customFormat="1" ht="18" customHeight="1" x14ac:dyDescent="0.25">
      <c r="A151" s="8">
        <v>85433</v>
      </c>
      <c r="B151" s="8" t="s">
        <v>18</v>
      </c>
      <c r="C151" s="9">
        <v>44029</v>
      </c>
      <c r="D151" s="8" t="s">
        <v>19</v>
      </c>
      <c r="E151" s="8" t="s">
        <v>467</v>
      </c>
      <c r="F151" s="8" t="s">
        <v>468</v>
      </c>
      <c r="I151" s="8" t="s">
        <v>469</v>
      </c>
      <c r="J151" s="8" t="s">
        <v>470</v>
      </c>
      <c r="K151" s="8" t="s">
        <v>20</v>
      </c>
      <c r="L151" s="8" t="s">
        <v>440</v>
      </c>
      <c r="M151" s="8" t="s">
        <v>509</v>
      </c>
      <c r="N151" s="8" t="s">
        <v>84</v>
      </c>
      <c r="O151" s="8" t="s">
        <v>474</v>
      </c>
      <c r="P151" s="8">
        <f>IF(ISERROR(FIND(P$1,O151,1)),0,1)</f>
        <v>0</v>
      </c>
      <c r="Q151" s="8" t="s">
        <v>476</v>
      </c>
      <c r="T151" s="8" t="s">
        <v>475</v>
      </c>
      <c r="V151" s="8" t="s">
        <v>476</v>
      </c>
      <c r="W151" s="8" t="s">
        <v>18</v>
      </c>
      <c r="X151" s="10">
        <v>3004900002</v>
      </c>
      <c r="Y151" s="11">
        <v>18.5</v>
      </c>
      <c r="Z151" s="11">
        <v>400</v>
      </c>
      <c r="AA151" s="11">
        <v>16</v>
      </c>
      <c r="AB151" s="11">
        <v>112310.65</v>
      </c>
    </row>
    <row r="152" spans="1:28" s="8" customFormat="1" ht="18" customHeight="1" x14ac:dyDescent="0.25">
      <c r="A152" s="8">
        <v>88221</v>
      </c>
      <c r="B152" s="8" t="s">
        <v>18</v>
      </c>
      <c r="C152" s="9">
        <v>44035</v>
      </c>
      <c r="D152" s="8" t="s">
        <v>19</v>
      </c>
      <c r="E152" s="8">
        <v>1654038766</v>
      </c>
      <c r="F152" s="8" t="s">
        <v>472</v>
      </c>
      <c r="I152" s="8" t="s">
        <v>437</v>
      </c>
      <c r="J152" s="8" t="s">
        <v>464</v>
      </c>
      <c r="K152" s="8" t="s">
        <v>20</v>
      </c>
      <c r="L152" s="8" t="s">
        <v>440</v>
      </c>
      <c r="M152" s="8" t="s">
        <v>522</v>
      </c>
      <c r="N152" s="8" t="s">
        <v>22</v>
      </c>
      <c r="O152" s="8" t="s">
        <v>490</v>
      </c>
      <c r="P152" s="8">
        <f>IF(ISERROR(FIND(P$1,O152,1)),0,1)</f>
        <v>0</v>
      </c>
      <c r="Q152" s="8" t="s">
        <v>476</v>
      </c>
      <c r="T152" s="8" t="s">
        <v>473</v>
      </c>
      <c r="V152" s="8" t="s">
        <v>23</v>
      </c>
      <c r="W152" s="8" t="s">
        <v>18</v>
      </c>
      <c r="X152" s="10">
        <v>3004900002</v>
      </c>
      <c r="Y152" s="11">
        <v>138</v>
      </c>
      <c r="Z152" s="11">
        <f>ROUNDUP(AA152/0.04,0)</f>
        <v>3075</v>
      </c>
      <c r="AA152" s="11">
        <v>123</v>
      </c>
      <c r="AB152" s="11">
        <v>593310</v>
      </c>
    </row>
    <row r="153" spans="1:28" s="8" customFormat="1" ht="18" customHeight="1" x14ac:dyDescent="0.25">
      <c r="A153" s="8">
        <v>93861</v>
      </c>
      <c r="B153" s="8" t="s">
        <v>18</v>
      </c>
      <c r="C153" s="9">
        <v>44049</v>
      </c>
      <c r="D153" s="8" t="s">
        <v>19</v>
      </c>
      <c r="E153" s="8">
        <v>1654038766</v>
      </c>
      <c r="F153" s="8" t="s">
        <v>472</v>
      </c>
      <c r="I153" s="8" t="s">
        <v>437</v>
      </c>
      <c r="J153" s="8" t="s">
        <v>471</v>
      </c>
      <c r="K153" s="8" t="s">
        <v>20</v>
      </c>
      <c r="L153" s="8" t="s">
        <v>440</v>
      </c>
      <c r="M153" s="8" t="s">
        <v>522</v>
      </c>
      <c r="N153" s="8" t="s">
        <v>22</v>
      </c>
      <c r="O153" s="8" t="s">
        <v>490</v>
      </c>
      <c r="P153" s="8">
        <f>IF(ISERROR(FIND(P$1,O153,1)),0,1)</f>
        <v>0</v>
      </c>
      <c r="Q153" s="8" t="s">
        <v>476</v>
      </c>
      <c r="T153" s="8" t="s">
        <v>473</v>
      </c>
      <c r="V153" s="8" t="s">
        <v>23</v>
      </c>
      <c r="W153" s="8" t="s">
        <v>18</v>
      </c>
      <c r="X153" s="10">
        <v>3004900002</v>
      </c>
      <c r="Y153" s="11">
        <v>1127</v>
      </c>
      <c r="Z153" s="11">
        <f>ROUNDUP(AA153/0.04,0)</f>
        <v>21000</v>
      </c>
      <c r="AA153" s="11">
        <v>840</v>
      </c>
      <c r="AB153" s="11">
        <v>2713620</v>
      </c>
    </row>
    <row r="154" spans="1:28" s="8" customFormat="1" ht="18" customHeight="1" x14ac:dyDescent="0.25">
      <c r="A154" s="8">
        <v>120699</v>
      </c>
      <c r="B154" s="8" t="s">
        <v>18</v>
      </c>
      <c r="C154" s="9">
        <v>44105</v>
      </c>
      <c r="D154" s="8" t="s">
        <v>19</v>
      </c>
      <c r="E154" s="8" t="s">
        <v>53</v>
      </c>
      <c r="F154" s="8" t="s">
        <v>54</v>
      </c>
      <c r="I154" s="8" t="s">
        <v>56</v>
      </c>
      <c r="J154" s="8" t="s">
        <v>57</v>
      </c>
      <c r="K154" s="8" t="s">
        <v>20</v>
      </c>
      <c r="L154" s="8" t="s">
        <v>440</v>
      </c>
      <c r="M154" s="8" t="s">
        <v>511</v>
      </c>
      <c r="N154" s="8" t="s">
        <v>22</v>
      </c>
      <c r="O154" s="8" t="s">
        <v>431</v>
      </c>
      <c r="P154" s="8">
        <f>IF(ISERROR(FIND(P$1,O154,1)),0,1)</f>
        <v>0</v>
      </c>
      <c r="Q154" s="8" t="s">
        <v>482</v>
      </c>
      <c r="R154" s="8" t="s">
        <v>493</v>
      </c>
      <c r="S154" s="8" t="s">
        <v>503</v>
      </c>
      <c r="T154" s="8" t="s">
        <v>44</v>
      </c>
      <c r="V154" s="8" t="s">
        <v>482</v>
      </c>
      <c r="W154" s="8" t="s">
        <v>18</v>
      </c>
      <c r="X154" s="10">
        <v>3004900002</v>
      </c>
      <c r="Y154" s="11">
        <v>0.39</v>
      </c>
      <c r="Z154" s="11">
        <f>ROUNDUP(AA154/0.03,0)</f>
        <v>12</v>
      </c>
      <c r="AA154" s="11">
        <v>0.35</v>
      </c>
      <c r="AB154" s="11">
        <v>2066.75</v>
      </c>
    </row>
    <row r="155" spans="1:28" s="8" customFormat="1" ht="18" customHeight="1" x14ac:dyDescent="0.25">
      <c r="A155" s="8">
        <v>128266</v>
      </c>
      <c r="B155" s="8" t="s">
        <v>18</v>
      </c>
      <c r="C155" s="9">
        <v>44119</v>
      </c>
      <c r="D155" s="8" t="s">
        <v>19</v>
      </c>
      <c r="E155" s="8" t="s">
        <v>217</v>
      </c>
      <c r="F155" s="8" t="s">
        <v>218</v>
      </c>
      <c r="I155" s="8" t="s">
        <v>40</v>
      </c>
      <c r="J155" s="8" t="s">
        <v>478</v>
      </c>
      <c r="K155" s="8" t="s">
        <v>20</v>
      </c>
      <c r="L155" s="8" t="s">
        <v>440</v>
      </c>
      <c r="M155" s="8" t="s">
        <v>511</v>
      </c>
      <c r="N155" s="8" t="s">
        <v>22</v>
      </c>
      <c r="O155" s="8" t="s">
        <v>479</v>
      </c>
      <c r="P155" s="8">
        <f>IF(ISERROR(FIND(P$1,O155,1)),0,1)</f>
        <v>0</v>
      </c>
      <c r="Q155" s="8" t="s">
        <v>481</v>
      </c>
      <c r="R155" s="8" t="s">
        <v>493</v>
      </c>
      <c r="S155" s="8" t="s">
        <v>500</v>
      </c>
      <c r="T155" s="8" t="s">
        <v>480</v>
      </c>
      <c r="V155" s="8" t="s">
        <v>481</v>
      </c>
      <c r="W155" s="8" t="s">
        <v>18</v>
      </c>
      <c r="X155" s="10">
        <v>3004900002</v>
      </c>
      <c r="Y155" s="11">
        <v>9.51</v>
      </c>
      <c r="Z155" s="11">
        <f>ROUNDUP(AA155/0.04,0)</f>
        <v>204</v>
      </c>
      <c r="AA155" s="11">
        <v>8.16</v>
      </c>
      <c r="AB155" s="11">
        <v>25831.34</v>
      </c>
    </row>
    <row r="156" spans="1:28" s="8" customFormat="1" ht="18" customHeight="1" x14ac:dyDescent="0.25">
      <c r="A156" s="8">
        <v>130771</v>
      </c>
      <c r="B156" s="8" t="s">
        <v>18</v>
      </c>
      <c r="C156" s="9">
        <v>44124</v>
      </c>
      <c r="D156" s="8" t="s">
        <v>19</v>
      </c>
      <c r="E156" s="8" t="s">
        <v>64</v>
      </c>
      <c r="F156" s="8" t="s">
        <v>65</v>
      </c>
      <c r="I156" s="8" t="s">
        <v>207</v>
      </c>
      <c r="J156" s="8" t="s">
        <v>208</v>
      </c>
      <c r="K156" s="8" t="s">
        <v>20</v>
      </c>
      <c r="L156" s="8" t="s">
        <v>440</v>
      </c>
      <c r="M156" s="8" t="s">
        <v>520</v>
      </c>
      <c r="N156" s="8" t="s">
        <v>22</v>
      </c>
      <c r="O156" s="8" t="s">
        <v>431</v>
      </c>
      <c r="P156" s="8">
        <f>IF(ISERROR(FIND(P$1,O156,1)),0,1)</f>
        <v>0</v>
      </c>
      <c r="Q156" s="8" t="s">
        <v>482</v>
      </c>
      <c r="R156" s="8" t="s">
        <v>493</v>
      </c>
      <c r="S156" s="8" t="s">
        <v>503</v>
      </c>
      <c r="T156" s="8" t="s">
        <v>44</v>
      </c>
      <c r="V156" s="8" t="s">
        <v>482</v>
      </c>
      <c r="W156" s="8" t="s">
        <v>18</v>
      </c>
      <c r="X156" s="10">
        <v>3004900002</v>
      </c>
      <c r="Y156" s="11">
        <v>1.93</v>
      </c>
      <c r="Z156" s="11">
        <f>ROUNDUP(AA156/0.03,0)</f>
        <v>59</v>
      </c>
      <c r="AA156" s="11">
        <v>1.75</v>
      </c>
      <c r="AB156" s="11">
        <v>9624.75</v>
      </c>
    </row>
    <row r="157" spans="1:28" s="8" customFormat="1" ht="18" customHeight="1" x14ac:dyDescent="0.25">
      <c r="A157" s="8">
        <v>131040</v>
      </c>
      <c r="B157" s="8" t="s">
        <v>18</v>
      </c>
      <c r="C157" s="9">
        <v>44124</v>
      </c>
      <c r="D157" s="8" t="s">
        <v>19</v>
      </c>
      <c r="E157" s="8" t="s">
        <v>217</v>
      </c>
      <c r="F157" s="8" t="s">
        <v>218</v>
      </c>
      <c r="I157" s="8" t="s">
        <v>40</v>
      </c>
      <c r="J157" s="8" t="s">
        <v>478</v>
      </c>
      <c r="K157" s="8" t="s">
        <v>20</v>
      </c>
      <c r="L157" s="8" t="s">
        <v>440</v>
      </c>
      <c r="M157" s="8" t="s">
        <v>511</v>
      </c>
      <c r="N157" s="8" t="s">
        <v>22</v>
      </c>
      <c r="O157" s="8" t="s">
        <v>479</v>
      </c>
      <c r="P157" s="8">
        <f>IF(ISERROR(FIND(P$1,O157,1)),0,1)</f>
        <v>0</v>
      </c>
      <c r="Q157" s="8" t="s">
        <v>481</v>
      </c>
      <c r="R157" s="8" t="s">
        <v>493</v>
      </c>
      <c r="S157" s="8" t="s">
        <v>500</v>
      </c>
      <c r="T157" s="8" t="s">
        <v>480</v>
      </c>
      <c r="V157" s="8" t="s">
        <v>481</v>
      </c>
      <c r="W157" s="8" t="s">
        <v>18</v>
      </c>
      <c r="X157" s="10">
        <v>3004900002</v>
      </c>
      <c r="Y157" s="11">
        <v>8.24</v>
      </c>
      <c r="Z157" s="11">
        <f>ROUNDUP(AA157/0.04,0)</f>
        <v>184</v>
      </c>
      <c r="AA157" s="11">
        <v>7.34</v>
      </c>
      <c r="AB157" s="11">
        <v>23054.82</v>
      </c>
    </row>
    <row r="158" spans="1:28" s="8" customFormat="1" ht="18" customHeight="1" x14ac:dyDescent="0.25">
      <c r="A158" s="8">
        <v>137897</v>
      </c>
      <c r="B158" s="8" t="s">
        <v>18</v>
      </c>
      <c r="C158" s="9">
        <v>44134</v>
      </c>
      <c r="D158" s="8" t="s">
        <v>19</v>
      </c>
      <c r="E158" s="8" t="s">
        <v>64</v>
      </c>
      <c r="F158" s="8" t="s">
        <v>65</v>
      </c>
      <c r="I158" s="8" t="s">
        <v>207</v>
      </c>
      <c r="J158" s="8" t="s">
        <v>208</v>
      </c>
      <c r="K158" s="8" t="s">
        <v>20</v>
      </c>
      <c r="L158" s="8" t="s">
        <v>440</v>
      </c>
      <c r="M158" s="8" t="s">
        <v>520</v>
      </c>
      <c r="N158" s="8" t="s">
        <v>22</v>
      </c>
      <c r="O158" s="8" t="s">
        <v>431</v>
      </c>
      <c r="P158" s="8">
        <f>IF(ISERROR(FIND(P$1,O158,1)),0,1)</f>
        <v>0</v>
      </c>
      <c r="Q158" s="8" t="s">
        <v>482</v>
      </c>
      <c r="R158" s="8" t="s">
        <v>493</v>
      </c>
      <c r="S158" s="8" t="s">
        <v>503</v>
      </c>
      <c r="T158" s="8" t="s">
        <v>44</v>
      </c>
      <c r="V158" s="8" t="s">
        <v>482</v>
      </c>
      <c r="W158" s="8" t="s">
        <v>18</v>
      </c>
      <c r="X158" s="10">
        <v>3004900002</v>
      </c>
      <c r="Y158" s="11">
        <v>1.93</v>
      </c>
      <c r="Z158" s="11">
        <f>ROUNDUP(AA158/0.03,0)</f>
        <v>59</v>
      </c>
      <c r="AA158" s="11">
        <v>1.75</v>
      </c>
      <c r="AB158" s="11">
        <v>9509.33</v>
      </c>
    </row>
    <row r="159" spans="1:28" s="8" customFormat="1" ht="18" customHeight="1" x14ac:dyDescent="0.25">
      <c r="A159" s="8">
        <v>149528</v>
      </c>
      <c r="B159" s="8" t="s">
        <v>18</v>
      </c>
      <c r="C159" s="9">
        <v>44158</v>
      </c>
      <c r="D159" s="8" t="s">
        <v>50</v>
      </c>
      <c r="F159" s="8" t="s">
        <v>212</v>
      </c>
      <c r="G159" s="8" t="s">
        <v>126</v>
      </c>
      <c r="H159" s="8" t="s">
        <v>213</v>
      </c>
      <c r="I159" s="8" t="s">
        <v>214</v>
      </c>
      <c r="J159" s="8" t="s">
        <v>215</v>
      </c>
      <c r="K159" s="8" t="s">
        <v>21</v>
      </c>
      <c r="L159" s="8" t="s">
        <v>514</v>
      </c>
      <c r="M159" s="8" t="s">
        <v>440</v>
      </c>
      <c r="N159" s="8" t="s">
        <v>116</v>
      </c>
      <c r="O159" s="8" t="s">
        <v>484</v>
      </c>
      <c r="P159" s="8">
        <f>IF(ISERROR(FIND(P$1,O159,1)),0,1)</f>
        <v>0</v>
      </c>
      <c r="Q159" s="8" t="s">
        <v>223</v>
      </c>
      <c r="R159" s="8" t="s">
        <v>494</v>
      </c>
      <c r="S159" s="8" t="s">
        <v>498</v>
      </c>
      <c r="T159" s="8" t="s">
        <v>340</v>
      </c>
      <c r="U159" s="8" t="s">
        <v>216</v>
      </c>
      <c r="V159" s="8" t="s">
        <v>125</v>
      </c>
      <c r="W159" s="8" t="s">
        <v>18</v>
      </c>
      <c r="X159" s="10">
        <v>3004320009</v>
      </c>
      <c r="Y159" s="11">
        <v>8849.0499999999993</v>
      </c>
      <c r="Z159" s="11">
        <v>73024</v>
      </c>
      <c r="AA159" s="11">
        <v>6741.58</v>
      </c>
      <c r="AB159" s="11">
        <v>170445.08</v>
      </c>
    </row>
    <row r="160" spans="1:28" s="8" customFormat="1" ht="18" customHeight="1" x14ac:dyDescent="0.25">
      <c r="A160" s="8">
        <v>152358</v>
      </c>
      <c r="B160" s="8" t="s">
        <v>18</v>
      </c>
      <c r="C160" s="9">
        <v>44162</v>
      </c>
      <c r="D160" s="8" t="s">
        <v>19</v>
      </c>
      <c r="E160" s="8" t="s">
        <v>76</v>
      </c>
      <c r="F160" s="8" t="s">
        <v>77</v>
      </c>
      <c r="I160" s="8" t="s">
        <v>135</v>
      </c>
      <c r="J160" s="8" t="s">
        <v>477</v>
      </c>
      <c r="K160" s="8" t="s">
        <v>20</v>
      </c>
      <c r="L160" s="8" t="s">
        <v>514</v>
      </c>
      <c r="M160" s="8" t="s">
        <v>511</v>
      </c>
      <c r="N160" s="8" t="s">
        <v>22</v>
      </c>
      <c r="O160" s="8" t="s">
        <v>483</v>
      </c>
      <c r="P160" s="8">
        <f>IF(ISERROR(FIND(P$1,O160,1)),0,1)</f>
        <v>0</v>
      </c>
      <c r="Q160" s="8" t="s">
        <v>223</v>
      </c>
      <c r="R160" s="8" t="s">
        <v>493</v>
      </c>
      <c r="S160" s="8" t="s">
        <v>499</v>
      </c>
      <c r="T160" s="8" t="s">
        <v>352</v>
      </c>
      <c r="U160" s="8" t="s">
        <v>216</v>
      </c>
      <c r="V160" s="8" t="s">
        <v>23</v>
      </c>
      <c r="W160" s="8" t="s">
        <v>18</v>
      </c>
      <c r="X160" s="10">
        <v>3004320009</v>
      </c>
      <c r="Y160" s="11">
        <v>0.09</v>
      </c>
      <c r="Z160" s="11">
        <f>ROUNDUP(AA160/0.0126,0)</f>
        <v>7</v>
      </c>
      <c r="AA160" s="11">
        <v>0.08</v>
      </c>
      <c r="AB160" s="11">
        <v>3.28</v>
      </c>
    </row>
    <row r="161" spans="1:28" s="8" customFormat="1" ht="18" customHeight="1" x14ac:dyDescent="0.25">
      <c r="A161" s="8">
        <v>160160</v>
      </c>
      <c r="B161" s="8" t="s">
        <v>18</v>
      </c>
      <c r="C161" s="9">
        <v>44176</v>
      </c>
      <c r="D161" s="8" t="s">
        <v>50</v>
      </c>
      <c r="F161" s="8" t="s">
        <v>212</v>
      </c>
      <c r="G161" s="8" t="s">
        <v>126</v>
      </c>
      <c r="H161" s="8" t="s">
        <v>213</v>
      </c>
      <c r="I161" s="8" t="s">
        <v>214</v>
      </c>
      <c r="J161" s="8" t="s">
        <v>215</v>
      </c>
      <c r="K161" s="8" t="s">
        <v>21</v>
      </c>
      <c r="L161" s="8" t="s">
        <v>514</v>
      </c>
      <c r="M161" s="8" t="s">
        <v>440</v>
      </c>
      <c r="N161" s="8" t="s">
        <v>116</v>
      </c>
      <c r="O161" s="8" t="s">
        <v>485</v>
      </c>
      <c r="P161" s="8">
        <f>IF(ISERROR(FIND(P$1,O161,1)),0,1)</f>
        <v>0</v>
      </c>
      <c r="Q161" s="8" t="s">
        <v>223</v>
      </c>
      <c r="R161" s="8" t="s">
        <v>494</v>
      </c>
      <c r="S161" s="8" t="s">
        <v>498</v>
      </c>
      <c r="T161" s="8" t="s">
        <v>340</v>
      </c>
      <c r="U161" s="8" t="s">
        <v>216</v>
      </c>
      <c r="V161" s="8" t="s">
        <v>125</v>
      </c>
      <c r="W161" s="8" t="s">
        <v>18</v>
      </c>
      <c r="X161" s="10">
        <v>3004320009</v>
      </c>
      <c r="Y161" s="11">
        <v>8819.31</v>
      </c>
      <c r="Z161" s="11">
        <v>72733</v>
      </c>
      <c r="AA161" s="11">
        <v>6714.71</v>
      </c>
      <c r="AB161" s="11">
        <v>188472.36</v>
      </c>
    </row>
    <row r="162" spans="1:28" s="8" customFormat="1" ht="18" customHeight="1" x14ac:dyDescent="0.25">
      <c r="A162" s="8">
        <v>164129</v>
      </c>
      <c r="B162" s="8" t="s">
        <v>18</v>
      </c>
      <c r="C162" s="9">
        <v>44182</v>
      </c>
      <c r="D162" s="8" t="s">
        <v>19</v>
      </c>
      <c r="E162" s="8" t="s">
        <v>64</v>
      </c>
      <c r="F162" s="8" t="s">
        <v>65</v>
      </c>
      <c r="I162" s="8" t="s">
        <v>207</v>
      </c>
      <c r="J162" s="8" t="s">
        <v>208</v>
      </c>
      <c r="K162" s="8" t="s">
        <v>20</v>
      </c>
      <c r="L162" s="8" t="s">
        <v>440</v>
      </c>
      <c r="M162" s="8" t="s">
        <v>520</v>
      </c>
      <c r="N162" s="8" t="s">
        <v>22</v>
      </c>
      <c r="O162" s="8" t="s">
        <v>431</v>
      </c>
      <c r="P162" s="8">
        <f>IF(ISERROR(FIND(P$1,O162,1)),0,1)</f>
        <v>0</v>
      </c>
      <c r="Q162" s="8" t="s">
        <v>482</v>
      </c>
      <c r="R162" s="8" t="s">
        <v>493</v>
      </c>
      <c r="S162" s="8" t="s">
        <v>503</v>
      </c>
      <c r="T162" s="8" t="s">
        <v>44</v>
      </c>
      <c r="V162" s="8" t="s">
        <v>482</v>
      </c>
      <c r="W162" s="8" t="s">
        <v>18</v>
      </c>
      <c r="X162" s="10">
        <v>3004900002</v>
      </c>
      <c r="Y162" s="11">
        <v>45.46</v>
      </c>
      <c r="Z162" s="11">
        <f>ROUNDUP(AA162/0.03,0)</f>
        <v>1378</v>
      </c>
      <c r="AA162" s="11">
        <v>41.33</v>
      </c>
      <c r="AB162" s="11">
        <v>28075.15</v>
      </c>
    </row>
    <row r="163" spans="1:28" s="8" customFormat="1" ht="18" customHeight="1" x14ac:dyDescent="0.25">
      <c r="A163" s="8">
        <v>165897</v>
      </c>
      <c r="B163" s="8" t="s">
        <v>18</v>
      </c>
      <c r="C163" s="9">
        <v>44186</v>
      </c>
      <c r="D163" s="8" t="s">
        <v>50</v>
      </c>
      <c r="F163" s="8" t="s">
        <v>124</v>
      </c>
      <c r="G163" s="8" t="s">
        <v>126</v>
      </c>
      <c r="H163" s="8" t="s">
        <v>127</v>
      </c>
      <c r="I163" s="8" t="s">
        <v>128</v>
      </c>
      <c r="J163" s="8" t="s">
        <v>129</v>
      </c>
      <c r="K163" s="8" t="s">
        <v>21</v>
      </c>
      <c r="L163" s="8" t="s">
        <v>514</v>
      </c>
      <c r="M163" s="8" t="s">
        <v>440</v>
      </c>
      <c r="N163" s="8" t="s">
        <v>116</v>
      </c>
      <c r="O163" s="8" t="s">
        <v>486</v>
      </c>
      <c r="P163" s="8">
        <f>IF(ISERROR(FIND(P$1,O163,1)),0,1)</f>
        <v>0</v>
      </c>
      <c r="Q163" s="8" t="s">
        <v>223</v>
      </c>
      <c r="R163" s="8" t="s">
        <v>493</v>
      </c>
      <c r="S163" s="8" t="s">
        <v>499</v>
      </c>
      <c r="T163" s="8" t="s">
        <v>192</v>
      </c>
      <c r="U163" s="8" t="s">
        <v>216</v>
      </c>
      <c r="V163" s="8" t="s">
        <v>451</v>
      </c>
      <c r="W163" s="8" t="s">
        <v>18</v>
      </c>
      <c r="X163" s="10">
        <v>3004320009</v>
      </c>
      <c r="Y163" s="11">
        <v>850.81</v>
      </c>
      <c r="Z163" s="11">
        <v>49919</v>
      </c>
      <c r="AA163" s="11">
        <v>716.04</v>
      </c>
      <c r="AB163" s="11">
        <v>18002.72</v>
      </c>
    </row>
    <row r="164" spans="1:28" s="8" customFormat="1" ht="18" customHeight="1" x14ac:dyDescent="0.25">
      <c r="A164" s="8">
        <v>167007</v>
      </c>
      <c r="B164" s="8" t="s">
        <v>18</v>
      </c>
      <c r="C164" s="9">
        <v>44187</v>
      </c>
      <c r="D164" s="8" t="s">
        <v>50</v>
      </c>
      <c r="F164" s="8" t="s">
        <v>124</v>
      </c>
      <c r="G164" s="8" t="s">
        <v>126</v>
      </c>
      <c r="H164" s="8" t="s">
        <v>127</v>
      </c>
      <c r="I164" s="8" t="s">
        <v>128</v>
      </c>
      <c r="J164" s="8" t="s">
        <v>129</v>
      </c>
      <c r="K164" s="8" t="s">
        <v>21</v>
      </c>
      <c r="L164" s="8" t="s">
        <v>514</v>
      </c>
      <c r="M164" s="8" t="s">
        <v>440</v>
      </c>
      <c r="N164" s="8" t="s">
        <v>116</v>
      </c>
      <c r="O164" s="8" t="s">
        <v>487</v>
      </c>
      <c r="P164" s="8">
        <f>IF(ISERROR(FIND(P$1,O164,1)),0,1)</f>
        <v>0</v>
      </c>
      <c r="Q164" s="8" t="s">
        <v>223</v>
      </c>
      <c r="R164" s="8" t="s">
        <v>493</v>
      </c>
      <c r="S164" s="8" t="s">
        <v>499</v>
      </c>
      <c r="T164" s="8" t="s">
        <v>192</v>
      </c>
      <c r="U164" s="8" t="s">
        <v>216</v>
      </c>
      <c r="V164" s="8" t="s">
        <v>451</v>
      </c>
      <c r="W164" s="8" t="s">
        <v>18</v>
      </c>
      <c r="X164" s="10">
        <v>3004320009</v>
      </c>
      <c r="Y164" s="11">
        <v>1685.93</v>
      </c>
      <c r="Z164" s="11">
        <v>98918</v>
      </c>
      <c r="AA164" s="11">
        <v>1418.88</v>
      </c>
      <c r="AB164" s="11">
        <v>35025.550000000003</v>
      </c>
    </row>
    <row r="165" spans="1:28" s="8" customFormat="1" ht="18" customHeight="1" x14ac:dyDescent="0.25">
      <c r="A165" s="8">
        <v>170511</v>
      </c>
      <c r="B165" s="8" t="s">
        <v>18</v>
      </c>
      <c r="C165" s="9">
        <v>44190</v>
      </c>
      <c r="D165" s="8" t="s">
        <v>50</v>
      </c>
      <c r="F165" s="8" t="s">
        <v>212</v>
      </c>
      <c r="G165" s="8" t="s">
        <v>126</v>
      </c>
      <c r="H165" s="8" t="s">
        <v>213</v>
      </c>
      <c r="I165" s="8" t="s">
        <v>214</v>
      </c>
      <c r="J165" s="8" t="s">
        <v>215</v>
      </c>
      <c r="K165" s="8" t="s">
        <v>21</v>
      </c>
      <c r="L165" s="8" t="s">
        <v>514</v>
      </c>
      <c r="M165" s="8" t="s">
        <v>440</v>
      </c>
      <c r="N165" s="8" t="s">
        <v>116</v>
      </c>
      <c r="O165" s="8" t="s">
        <v>488</v>
      </c>
      <c r="P165" s="8">
        <f>IF(ISERROR(FIND(P$1,O165,1)),0,1)</f>
        <v>0</v>
      </c>
      <c r="Q165" s="8" t="s">
        <v>223</v>
      </c>
      <c r="R165" s="8" t="s">
        <v>494</v>
      </c>
      <c r="S165" s="8" t="s">
        <v>498</v>
      </c>
      <c r="T165" s="8" t="s">
        <v>340</v>
      </c>
      <c r="U165" s="8" t="s">
        <v>216</v>
      </c>
      <c r="V165" s="8" t="s">
        <v>125</v>
      </c>
      <c r="W165" s="8" t="s">
        <v>18</v>
      </c>
      <c r="X165" s="10">
        <v>3004320009</v>
      </c>
      <c r="Y165" s="11">
        <v>8785.18</v>
      </c>
      <c r="Z165" s="11">
        <v>72399</v>
      </c>
      <c r="AA165" s="11">
        <v>6683.88</v>
      </c>
      <c r="AB165" s="11">
        <v>181047.8</v>
      </c>
    </row>
  </sheetData>
  <autoFilter ref="A1:AB165" xr:uid="{B2AA4D8B-D866-4C8B-99CA-B0EA92FE55B6}"/>
  <sortState xmlns:xlrd2="http://schemas.microsoft.com/office/spreadsheetml/2017/richdata2" ref="A2:AB165">
    <sortCondition ref="A2:A165"/>
  </sortState>
  <pageMargins left="0.5" right="0.5" top="1" bottom="1" header="0.5" footer="0.5"/>
  <pageSetup paperSize="9" orientation="portrait" useFirstPageNumber="1" r:id="rId1"/>
  <headerFooter>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ВЭД РФ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Автор</dc:creator>
  <cp:lastModifiedBy>79200</cp:lastModifiedBy>
  <cp:revision>0</cp:revision>
  <dcterms:created xsi:type="dcterms:W3CDTF">2021-04-18T18:23:01Z</dcterms:created>
  <dcterms:modified xsi:type="dcterms:W3CDTF">2021-05-06T12:59:33Z</dcterms:modified>
</cp:coreProperties>
</file>