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В РАБОТЕ\Порох\Порох гражданский\"/>
    </mc:Choice>
  </mc:AlternateContent>
  <xr:revisionPtr revIDLastSave="0" documentId="13_ncr:1_{4694FD8A-E07C-45FC-B728-453F264A5D8D}" xr6:coauthVersionLast="47" xr6:coauthVersionMax="47" xr10:uidLastSave="{00000000-0000-0000-0000-000000000000}"/>
  <bookViews>
    <workbookView xWindow="-120" yWindow="-120" windowWidth="24240" windowHeight="13140" tabRatio="432" xr2:uid="{3B243C89-1E94-4C97-B62C-70A17CFC8A63}"/>
  </bookViews>
  <sheets>
    <sheet name="База" sheetId="2" r:id="rId1"/>
  </sheets>
  <definedNames>
    <definedName name="_xlnm._FilterDatabase" localSheetId="0" hidden="1">База!$A$1:$AC$27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6" i="2" l="1"/>
  <c r="AC25" i="2"/>
  <c r="AC27" i="2"/>
  <c r="AB26" i="2"/>
  <c r="AB25" i="2"/>
  <c r="AB27" i="2"/>
  <c r="AC16" i="2"/>
  <c r="AB16" i="2"/>
  <c r="AC6" i="2"/>
  <c r="AB6" i="2"/>
  <c r="AC15" i="2"/>
  <c r="AB15" i="2"/>
  <c r="AC10" i="2"/>
  <c r="AB10" i="2"/>
  <c r="AC17" i="2"/>
  <c r="AB17" i="2"/>
  <c r="AC3" i="2"/>
  <c r="AB3" i="2"/>
  <c r="AC21" i="2"/>
  <c r="AB21" i="2"/>
  <c r="AC24" i="2"/>
  <c r="AB24" i="2"/>
  <c r="AC19" i="2"/>
  <c r="AB19" i="2"/>
  <c r="AC23" i="2"/>
  <c r="AB23" i="2"/>
  <c r="AC7" i="2"/>
  <c r="AB7" i="2"/>
  <c r="AC8" i="2"/>
  <c r="AB8" i="2"/>
  <c r="AC12" i="2"/>
  <c r="AB12" i="2"/>
  <c r="AC11" i="2"/>
  <c r="AB11" i="2"/>
  <c r="AC14" i="2"/>
  <c r="AB14" i="2"/>
  <c r="AC13" i="2"/>
  <c r="AB13" i="2"/>
  <c r="AC18" i="2"/>
  <c r="AB18" i="2"/>
  <c r="AC2" i="2"/>
  <c r="AB2" i="2"/>
  <c r="AC5" i="2"/>
  <c r="AB5" i="2"/>
  <c r="AC20" i="2"/>
  <c r="AB20" i="2"/>
  <c r="AC4" i="2"/>
  <c r="AB4" i="2"/>
  <c r="AC22" i="2"/>
  <c r="AB22" i="2"/>
  <c r="AC9" i="2"/>
  <c r="AB9" i="2"/>
</calcChain>
</file>

<file path=xl/sharedStrings.xml><?xml version="1.0" encoding="utf-8"?>
<sst xmlns="http://schemas.openxmlformats.org/spreadsheetml/2006/main" count="452" uniqueCount="137">
  <si>
    <t>ND  Номер  декларации на товары</t>
  </si>
  <si>
    <t>072 Дата ДТ</t>
  </si>
  <si>
    <t>011 ИМ.ЭК - направление перемещения</t>
  </si>
  <si>
    <t>021 ИНН отправителя</t>
  </si>
  <si>
    <t>022 Наименование.ФИО отправителя</t>
  </si>
  <si>
    <t>023 Адрес отправителя</t>
  </si>
  <si>
    <t>081 ИНН получателя</t>
  </si>
  <si>
    <t>082 Наименование.ФИО получателя</t>
  </si>
  <si>
    <t>083 Адрес получателя</t>
  </si>
  <si>
    <t>15 Страна отправления</t>
  </si>
  <si>
    <t>16 Страна происхождения</t>
  </si>
  <si>
    <t>17 Страна назначения</t>
  </si>
  <si>
    <t>202 Условие поставки</t>
  </si>
  <si>
    <t>31_11 Товарный знак</t>
  </si>
  <si>
    <t>31_12 Наименование фирмы изготовителя</t>
  </si>
  <si>
    <t>32 Номер товара по ДТ</t>
  </si>
  <si>
    <t>33 Код товара по ТН ВЭД РФ</t>
  </si>
  <si>
    <t>35 Вес брутто, кг</t>
  </si>
  <si>
    <t>38 Вес нетто, кг</t>
  </si>
  <si>
    <t>46 Статистическая стоимость</t>
  </si>
  <si>
    <t>ИМ</t>
  </si>
  <si>
    <t>КИТАЙ</t>
  </si>
  <si>
    <t>РОССИЯ</t>
  </si>
  <si>
    <t>FCA</t>
  </si>
  <si>
    <t>SIA NORVEKS SPORTS LV</t>
  </si>
  <si>
    <t>5042007769</t>
  </si>
  <si>
    <t>ООО НПФ "АЗОТ"</t>
  </si>
  <si>
    <t>ФИНЛЯНДИЯ</t>
  </si>
  <si>
    <t>EXW</t>
  </si>
  <si>
    <t>NORVEKS SPORTS</t>
  </si>
  <si>
    <t>ИТАЛИЯ</t>
  </si>
  <si>
    <t>ЧЕХИЯ</t>
  </si>
  <si>
    <t>США</t>
  </si>
  <si>
    <t>ТУРЦИЯ</t>
  </si>
  <si>
    <t>DAP</t>
  </si>
  <si>
    <t>ФРАНЦИЯ</t>
  </si>
  <si>
    <t>7704532526</t>
  </si>
  <si>
    <t>ООО ФЕТТЕРЪ</t>
  </si>
  <si>
    <t>ИСПАНИЯ</t>
  </si>
  <si>
    <t>CIP</t>
  </si>
  <si>
    <t>BASCHIERI &amp; PELLAGRI SPA</t>
  </si>
  <si>
    <t>7106054898</t>
  </si>
  <si>
    <t>ООО "ПАТРОННАЯ МАНУФАКТУРА"</t>
  </si>
  <si>
    <t>CHEDDITE ITALY S.R.L</t>
  </si>
  <si>
    <t>NOBEL SPORT</t>
  </si>
  <si>
    <t>NOBEL SPORT SA</t>
  </si>
  <si>
    <t>УЗБЕКИСТАН</t>
  </si>
  <si>
    <t>НОБЕЛЬ СПОРТ СА</t>
  </si>
  <si>
    <t>2224080239</t>
  </si>
  <si>
    <t>АО "БПЗ"</t>
  </si>
  <si>
    <t>НОБЕЛЬ СПОРТ</t>
  </si>
  <si>
    <t>B&amp;P</t>
  </si>
  <si>
    <t>SPORTING SUPPLIES INTERNATIONAL INC.</t>
  </si>
  <si>
    <t>CIF</t>
  </si>
  <si>
    <t>ST. MARKS POWDER</t>
  </si>
  <si>
    <t>ОБЪЕДИНЕННЫЕ АРАБСКИЕ ЭМИРАТЫ</t>
  </si>
  <si>
    <t>5032072575</t>
  </si>
  <si>
    <t>ООО "СКМ ИНДУСТРИЯ"</t>
  </si>
  <si>
    <t>ЭК</t>
  </si>
  <si>
    <t>АЗЕРБАЙДЖАН</t>
  </si>
  <si>
    <t>ИНДИЯ</t>
  </si>
  <si>
    <t>POLY TECHNOLOGIES INC</t>
  </si>
  <si>
    <t>IRBIS</t>
  </si>
  <si>
    <t>ФКП ПЕРМСКИЙ ПОРОХОВОЙ ЗАВОД</t>
  </si>
  <si>
    <t>№</t>
  </si>
  <si>
    <t>Отсуствует</t>
  </si>
  <si>
    <t>ФКПКАЗ.ГОС.КАЗЕННЫЙ ПОРОХОВОЙ ЗАВОД</t>
  </si>
  <si>
    <t>ООО "ПОШАРГ"</t>
  </si>
  <si>
    <t>Россия (RU)</t>
  </si>
  <si>
    <t>Франция (FR)</t>
  </si>
  <si>
    <t>Италия (IT)</t>
  </si>
  <si>
    <t>CHEDDITE ITALY S.r.l.</t>
  </si>
  <si>
    <t>POLY TECHNOLOGIES INC.</t>
  </si>
  <si>
    <t>Китай (CN)</t>
  </si>
  <si>
    <t>VECTAN</t>
  </si>
  <si>
    <t>ПОРОХ ПИРОКСИЛИНОВЫЙ</t>
  </si>
  <si>
    <t>BASCHIERI &amp; PELLAGRI S.p.A.</t>
  </si>
  <si>
    <t>США (US)</t>
  </si>
  <si>
    <t>ПОРОХ БЕЗДЫМНЫЙ ПИРОКСИЛИНОВЫЙ ОХОТНИЧИЙ NOBEL SPORT (НОБЕЛЬ СПОРТ), НЕ ПРЕДНАЗНАЧЕН ДЛЯ РОЗНИЧНОЙ ПРОДАЖИ, ПОСТАВЛЯЕТСЯ В СОСТАВЕ ОДНОЙ ТОВАРНОЙ ПАРТИИ С ДРУГИМИ ТОВАРАМИ, ЯВЛЯЮЩИМИСЯ ЧАСТЬЮ КОМПЛЕКТА, ДЛЯ ИСПОЛЬЗОВАНИЯ НА ПРОИЗВОДСТВЕ ООО СКМ</t>
  </si>
  <si>
    <t>ПОРОХ БЕЗДЫМНЫЙ ГРАНУЛИРОВАННЫЙ, ИСПОЛЬЗУЕТСЯ ДЛЯ ПРОИЗВОДСТВА И СНАРЯЖЕНИЯ СПОРТИВНЫХ И ОХОТНИЧЬИХ ПАТРОНОВ, В АССОРТИМЕНТЕ</t>
  </si>
  <si>
    <t>3305004083</t>
  </si>
  <si>
    <t>ОАО "ЗАВОД ИМ.В.А.ДЕГТЯРЕВА"</t>
  </si>
  <si>
    <t>МИНИСТЕРСТВО ОБОРОНЫ ДЕПАРТАМЕНТ ОБОРОННОГО ПРОИЗВОДСТВА И ПОСТАВОК Г.НЬЮ-ДЕЛИ ДЛЯ БХАРАТ ДАЙНЕМИКС ЛТД</t>
  </si>
  <si>
    <t>КАТЕГОРИЯ 8.4 ЗАРЯД МАРШЕВЫЙ 9Х947 С ВОСПЛАМЕНИТЕЛЕМ ЗАРЯДА МАРШЕВОГО 9Х320 9Х947.000 С 9Х320.000 - ПОРОХОВОЙ ТВЕРДОТОПЛИВНЫЙ ЗАРЯД 9Х947 ПРЕДСТАВЛЯЕТ СОБОЙ ОДНОКАНАЛЬНУЮ ШАШКУ, БРОНИРОВАННУЮ ПО НАРУЖНОЙ ЦИЛИНДРИЧЕСКОЙ ПОВЕРХНОСТИ</t>
  </si>
  <si>
    <t>Латвия (LV)</t>
  </si>
  <si>
    <t>MAXAM OUTDOORS S.A</t>
  </si>
  <si>
    <t>Испания (ES)</t>
  </si>
  <si>
    <t>ПОРОХ БЕЗДЫМНЫЙ</t>
  </si>
  <si>
    <t>ПОРОХ БЕЗДЫМНЫЙ (Z-21) ДЛЯ СБОРКИ ОХОТНИЧЬИХ ПАТРОНОВ ИНОСТРАННОГО ОБРАЗЦА КАЛИБРА 7, 62*39 ММ, ДЛЯ ТЕХНОЛОГИЧЕСКИХ ЦЕЛЕЙ. КЛАСС ОПАСНОСТИ 1.3С, НОМЕР ООН 0161.УПАКОВАН В 478 ДЕРЕВЯННЫХ ЯЩИКА (ВНУТРИ МЕТАЛЛИЧЕСКИЙ ЯЩИК)ПО 69 КГ., ОБЩИЙ ВЕС НЕТТО 32982</t>
  </si>
  <si>
    <t>ПОРОХ ПИРОКСИЛИНОВЫЙ CJMD</t>
  </si>
  <si>
    <t>ОХОТНИЧИЙ ПОРОХ (БЕЗДЫМНЫЙ), ПРИМЕНЯЕТСЯ ДЛЯ СНАРЯЖЕНИЯ ПАТРОНОВ (ОХОТНИЧЬИХ И СПОРТИВНЫХ) ДЛЯ ГЛАДКОСТВОЛЬНОГО ОРУЖИЯ, УПАК. В БАРАБАНАХ НА ПОДДОНАХ, ВЕСОМ 364.35 КГ: СМ.ДОПОЛНЕНИЕ</t>
  </si>
  <si>
    <t>НОБЕЛЬ СПОРТ С.А</t>
  </si>
  <si>
    <t>ПОРОХ БЕЗДЫМНЫЙ (Z-21) ДЛЯ СБОРКИ ОХОТНИЧЬИХ ПАТРОНОВ ИНОСТРАННОГО ОБРАЗЦА КАЛИБРА 7, 62*39 ММ, ДЛЯ ТЕХНОЛОГИЧЕСКИХ ЦЕЛЕЙ. КЛАСС ОПАСНОСТИ 1.3С, НОМЕР ООН 0161.УПАКОВАН В 1380 ДЕРЕВЯННЫХ ЯЩИКА (ВНУТРИ МЕТАЛЛИЧЕСКИЙ ЯЩИК)ПО 69 КГ., ОБЩИЙ ВЕС НЕТТО 9522</t>
  </si>
  <si>
    <t>СПОРТИВНЫЕ И ОХОТНИЧЬИ ПОРОХА (БЕЗДЫМНЫЕ) ПИРОКСИЛИНОВЫЕ ДЛЯ СОБСТВЕННОГО ПРОИЗВОДСТВА СПОРТИВНЫХ И ОХОТНИЧЬИХ ПАТРОНОВ К ГЛАДКОСТВОЛЬНОМУ ОРУЖИЮ, ПАРТИЯ 14976 КГ В СОСТАВЕ</t>
  </si>
  <si>
    <t>ПОРОХ ОХОТНИЧИЙ БЕЗДЫМНЫЙ), ПРИМЕНЯЕТСЯ ДЛЯ СНАРЯЖЕНИЯ ПАТРОНОВ (ОХОТНИЧЬИХ И СПОРТИВНЫХ) ДЛЯ ГЛАДКОСТВОЛЬНОГО ОРУЖИЯ, УПАК. В БАРАБАНАХ НА ПОДДОНАХ, (ВЕСОМ 1491КГ) :</t>
  </si>
  <si>
    <t>MAXAM OUTDOORS S.A  ИСПАНИЯ</t>
  </si>
  <si>
    <t>MAXAM OUTDOORS</t>
  </si>
  <si>
    <t>ПОРОХ ОХОТНИЧИЙ БЕЗДЫМНЫЙ ДЛЯ СБОРКИ СПОРТИВНЫХ И ОХОТНИЧЬИХ ПАТРОНОВ ИНОСТРАННОГО ОБРАЗЦА. КЛАСС ОПАСНОСТИ 1.3С, UN0161. ПОСТАВЛЯЕТСЯ ДЛЯ СОБСТВЕННЫХ НУЖД ПРОИЗВОДСТВА</t>
  </si>
  <si>
    <t>СПОРТИВНЫЕ И ОХОТНИЧЬИ ПОРОХА (БЕЗДЫМНЫЕ) ПИРОКСИЛИНОВЫЕ ДЛЯ СОБСТВЕННОГО ПРОИЗВОДСТВА СПОРТИВНЫХ И ОХОТНИЧЬИХ ПАТРОНОВ К ГЛАДКОСТВОЛЬНОМУ ОРУЖИЮ, ПАРТИЯ 10080.00 КГ</t>
  </si>
  <si>
    <t>СПОРТИВНЫЕ И ОХОТНИЧЬИ ПОРОХА (БЕЗДЫМНЫЕ) ПИРОКСИЛИНОВЫЕ ДЛЯ СОБСТВЕННОГО ПРОИЗВОДСТВА СПОРТИВНЫХ И ОХОТНИЧЬИХ ПАТРОНОВ К ГЛАДКОСТВОЛЬНОМУ ОРУЖИЮ, ПАРТИЯ 2720 КГ В СОСТАВЕ</t>
  </si>
  <si>
    <t>СПОРТИВНЫЕ И ОХОТНИЧЬИ ПОРОХА (БЕЗДЫМНЫЕ) ПИРОКСИЛИНОВЫЕ ДЛЯ СОБСТВЕННОГО ПРОИЗВОДСТВА СПОРТИВНЫХ И ОХОТНИЧЬИХ ПАТРОНОВ К ГЛАДКОСТВОЛЬНОМУ ОРУЖИЮ, ПАРТИЯ 11520.00 КГ</t>
  </si>
  <si>
    <t>ООО "BARS SPORTING"</t>
  </si>
  <si>
    <t>ПОРОХ ПИРОКСИЛИНОВЫЙ ОХОТНИЧИЙ ИРБИС-ОХОТА 35 - 20000 КГ., ТУ 7277-015-13999838-2007; ПРЕДНАЗНАЧЕНЫ ДЛЯ СНАРЯЖЕНИЯ ОХОТНИЧЬИХ ПАТРОНОВ</t>
  </si>
  <si>
    <t>ALACRAN</t>
  </si>
  <si>
    <t>1800, город ШИРВАН, улица НАХЧЫВАН 1</t>
  </si>
  <si>
    <t>BARIJ MUNITIONS LLC</t>
  </si>
  <si>
    <t>CHEDDITE</t>
  </si>
  <si>
    <t>POLY TECHNOLOGISE Inc.</t>
  </si>
  <si>
    <t>D</t>
  </si>
  <si>
    <t>ПОРОХ БЕЗДЫМНЫЙ (Z-21) ДЛЯ СБОРКИ ОХОТНИЧЬИХ ПАТРОНОВ ИНОСТРАННОГО ОБРАЗЦА КАЛИБРА 7, 62*39ММ, ДЛЯ ТЕХНОЛОГИЧЕСКИХ ЦЕЛЕЙ, КЛАСС ОПАСНОСТИ 1.3С, НОМЕР ООН 0161. УПАКОВАН В 456 ДЕРЕВЯННЫХ ЯЩИКА (ВНУТРИ МЕТАЛЛИЧЕСКИЙ ЯЩИК) ПО 69КГ</t>
  </si>
  <si>
    <t>POLY TECHNOLOGIESINC.</t>
  </si>
  <si>
    <t>WLP BARUT TIC. A.S.</t>
  </si>
  <si>
    <t>C</t>
  </si>
  <si>
    <t>B</t>
  </si>
  <si>
    <t>СУНАР IRBIS</t>
  </si>
  <si>
    <t>ОХОТНИЧИЙ ПОРОХ (БЕЗДЫМНЫЙ), ПРИМЕНЯЕТСЯ ДЛЯ СНАРЯЖЕНИЯ ПАТРОНОВ (ОХОТНИЧЬИХ И СПОРТИВНЫХ) ДЛЯ ГЛАДКОСТВОЛЬНОГО ОРУЖИЯ, УПАК. В БАРАБАНАХ НА ПОДДОНАХ, ВЕСОМ 173.50 КГ:</t>
  </si>
  <si>
    <t>ПОРОХ ОХОТНИЧИЙБЕЗДЫМНЫЙ), ПРИМЕНЯЕТСЯ ДЛЯ СНАРЯЖЕНИЯ ПАТРОНОВ (ОХОТНИЧЬИХ И СПОРТИВНЫХ) ДЛЯ ГЛАДКОСТВОЛЬНОГО ОРУЖИЯ, УПАК. В БУТЫЛЯХ УЛОЖЕН В КОРОБКИ НА ПОДДОНАХ ВЕСОМ 40КГ:</t>
  </si>
  <si>
    <t>T</t>
  </si>
  <si>
    <t>1800, город ШИРВАН, улица НАХЧЫВАН 1 .</t>
  </si>
  <si>
    <t>ПОРОХ ПИРОKСИЛИНОВЫЙ</t>
  </si>
  <si>
    <t>420032, РТ, город КАЗАНЬ, улица 1 МАЯ дом 14</t>
  </si>
  <si>
    <t>SIRVAN ARAZ ZAVODU MMC</t>
  </si>
  <si>
    <t>город ШИРВАН, улица НАХЧЫВАН 5</t>
  </si>
  <si>
    <t>ПОРОХ ПИРOКСИЛИНОВЫЙ</t>
  </si>
  <si>
    <t>ДЕКЛАРАЦИЯ</t>
  </si>
  <si>
    <t>Категория</t>
  </si>
  <si>
    <t>ПОРОХ</t>
  </si>
  <si>
    <t>Год</t>
  </si>
  <si>
    <t>MAXAM</t>
  </si>
  <si>
    <t>POLY</t>
  </si>
  <si>
    <t>Про-ль</t>
  </si>
  <si>
    <t>Про-ль ИТОГ</t>
  </si>
  <si>
    <t>ФКП КАЗАНСКИЙ ГОСУДАРСТВЕННЫЙ КАЗЕННЫЙ ПОРОХОВОЙ ЗАВОД</t>
  </si>
  <si>
    <t>тонн</t>
  </si>
  <si>
    <t>тыс долл</t>
  </si>
  <si>
    <t>группа</t>
  </si>
  <si>
    <t>БЕЗДЫМНЫЙ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</si>
</sst>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.mm\.yyyy"/>
    <numFmt numFmtId="166" formatCode="_-* #,##0_-;\-* #,##0_-;_-* &quot;-&quot;??_-;_-@_-"/>
    <numFmt numFmtId="167" formatCode="_-* #,##0.0_-;\-* #,##0.0_-;_-* &quot;-&quot;??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166" fontId="0" fillId="0" borderId="0" xfId="1" applyNumberFormat="1" applyFont="1" applyFill="1"/>
    <xf numFmtId="167" fontId="0" fillId="0" borderId="0" xfId="0" applyNumberForma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F5C4-A9ED-4F3C-A61A-698FA12C0DD5}">
  <dimension ref="A1:AC27"/>
  <sheetViews>
    <sheetView tabSelected="1" topLeftCell="P1" zoomScale="80" zoomScaleNormal="80" workbookViewId="0">
      <pane ySplit="1" topLeftCell="A2" activePane="bottomLeft" state="frozen"/>
      <selection pane="bottomLeft" activeCell="W1" sqref="W1:X1048576"/>
    </sheetView>
  </sheetViews>
  <sheetFormatPr defaultRowHeight="15" x14ac:dyDescent="0.25"/>
  <cols>
    <col min="1" max="1" width="9.85546875" bestFit="1" customWidth="1"/>
    <col min="3" max="3" width="11.42578125" customWidth="1"/>
    <col min="4" max="4" width="7.140625" customWidth="1"/>
    <col min="16" max="16" width="88.140625" customWidth="1"/>
    <col min="17" max="18" width="13.85546875" customWidth="1"/>
    <col min="19" max="21" width="18.28515625" customWidth="1"/>
    <col min="22" max="22" width="16.85546875" customWidth="1"/>
    <col min="24" max="24" width="14.28515625" customWidth="1"/>
    <col min="25" max="26" width="13" bestFit="1" customWidth="1"/>
    <col min="27" max="27" width="14.140625" bestFit="1" customWidth="1"/>
  </cols>
  <sheetData>
    <row r="1" spans="1:29" s="1" customFormat="1" x14ac:dyDescent="0.25">
      <c r="A1" s="2" t="s">
        <v>64</v>
      </c>
      <c r="B1" s="1" t="s">
        <v>0</v>
      </c>
      <c r="C1" s="1" t="s">
        <v>1</v>
      </c>
      <c r="D1" s="4" t="s">
        <v>127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4" t="s">
        <v>10</v>
      </c>
      <c r="N1" s="4" t="s">
        <v>11</v>
      </c>
      <c r="O1" s="1" t="s">
        <v>12</v>
      </c>
      <c r="P1" s="3" t="s">
        <v>124</v>
      </c>
      <c r="Q1" s="4" t="s">
        <v>125</v>
      </c>
      <c r="R1" s="4" t="s">
        <v>135</v>
      </c>
      <c r="S1" s="1" t="s">
        <v>14</v>
      </c>
      <c r="T1" s="4" t="s">
        <v>130</v>
      </c>
      <c r="U1" s="4" t="s">
        <v>131</v>
      </c>
      <c r="V1" s="1" t="s">
        <v>13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133</v>
      </c>
      <c r="AC1" s="1" t="s">
        <v>134</v>
      </c>
    </row>
    <row r="2" spans="1:29" s="5" customFormat="1" x14ac:dyDescent="0.25">
      <c r="A2" s="5">
        <v>2031</v>
      </c>
      <c r="B2" s="5" t="s">
        <v>65</v>
      </c>
      <c r="C2" s="6">
        <v>44205</v>
      </c>
      <c r="D2" s="7">
        <v>2021</v>
      </c>
      <c r="E2" s="5" t="s">
        <v>20</v>
      </c>
      <c r="G2" s="5" t="s">
        <v>72</v>
      </c>
      <c r="I2" s="5" t="s">
        <v>48</v>
      </c>
      <c r="J2" s="5" t="s">
        <v>49</v>
      </c>
      <c r="L2" s="5" t="s">
        <v>73</v>
      </c>
      <c r="M2" s="5" t="s">
        <v>21</v>
      </c>
      <c r="N2" s="5" t="s">
        <v>22</v>
      </c>
      <c r="O2" s="5" t="s">
        <v>34</v>
      </c>
      <c r="P2" s="5" t="s">
        <v>88</v>
      </c>
      <c r="Q2" s="5" t="s">
        <v>126</v>
      </c>
      <c r="R2" s="5" t="s">
        <v>136</v>
      </c>
      <c r="S2" s="5" t="s">
        <v>61</v>
      </c>
      <c r="T2" s="5" t="s">
        <v>61</v>
      </c>
      <c r="U2" s="5" t="s">
        <v>129</v>
      </c>
      <c r="V2" s="5" t="s">
        <v>61</v>
      </c>
      <c r="W2" s="5" t="s">
        <v>65</v>
      </c>
      <c r="X2" s="5">
        <v>3601000000</v>
      </c>
      <c r="Y2" s="8">
        <v>43020</v>
      </c>
      <c r="Z2" s="8">
        <v>32982</v>
      </c>
      <c r="AA2" s="8">
        <v>317705.87</v>
      </c>
      <c r="AB2" s="9">
        <f>Z2/1000</f>
        <v>32.981999999999999</v>
      </c>
      <c r="AC2" s="9">
        <f>AA2/1000</f>
        <v>317.70587</v>
      </c>
    </row>
    <row r="3" spans="1:29" s="5" customFormat="1" x14ac:dyDescent="0.25">
      <c r="A3" s="5">
        <v>2032</v>
      </c>
      <c r="B3" s="5" t="s">
        <v>65</v>
      </c>
      <c r="C3" s="6">
        <v>44211</v>
      </c>
      <c r="D3" s="7">
        <v>2021</v>
      </c>
      <c r="E3" s="5" t="s">
        <v>58</v>
      </c>
      <c r="F3" s="5">
        <v>1656025681</v>
      </c>
      <c r="G3" s="5" t="s">
        <v>66</v>
      </c>
      <c r="J3" s="5" t="s">
        <v>67</v>
      </c>
      <c r="L3" s="5" t="s">
        <v>68</v>
      </c>
      <c r="M3" s="5" t="s">
        <v>22</v>
      </c>
      <c r="N3" s="5" t="s">
        <v>59</v>
      </c>
      <c r="O3" s="5" t="s">
        <v>34</v>
      </c>
      <c r="P3" s="5" t="s">
        <v>89</v>
      </c>
      <c r="Q3" s="5" t="s">
        <v>126</v>
      </c>
      <c r="R3" s="5" t="s">
        <v>136</v>
      </c>
      <c r="S3" s="5" t="s">
        <v>66</v>
      </c>
      <c r="T3" s="5" t="s">
        <v>66</v>
      </c>
      <c r="U3" s="5" t="s">
        <v>132</v>
      </c>
      <c r="V3" s="5" t="s">
        <v>62</v>
      </c>
      <c r="W3" s="5" t="s">
        <v>65</v>
      </c>
      <c r="X3" s="5">
        <v>3601000000</v>
      </c>
      <c r="Y3" s="8">
        <v>18725</v>
      </c>
      <c r="Z3" s="8">
        <v>14000</v>
      </c>
      <c r="AA3" s="8">
        <v>161000</v>
      </c>
      <c r="AB3" s="9">
        <f>Z3/1000</f>
        <v>14</v>
      </c>
      <c r="AC3" s="9">
        <f>AA3/1000</f>
        <v>161</v>
      </c>
    </row>
    <row r="4" spans="1:29" s="5" customFormat="1" x14ac:dyDescent="0.25">
      <c r="A4" s="5">
        <v>2033</v>
      </c>
      <c r="B4" s="5" t="s">
        <v>65</v>
      </c>
      <c r="C4" s="6">
        <v>44224</v>
      </c>
      <c r="D4" s="7">
        <v>2021</v>
      </c>
      <c r="E4" s="5" t="s">
        <v>20</v>
      </c>
      <c r="G4" s="5" t="s">
        <v>45</v>
      </c>
      <c r="I4" s="5" t="s">
        <v>25</v>
      </c>
      <c r="J4" s="5" t="s">
        <v>26</v>
      </c>
      <c r="L4" s="5" t="s">
        <v>69</v>
      </c>
      <c r="M4" s="5" t="s">
        <v>35</v>
      </c>
      <c r="N4" s="5" t="s">
        <v>22</v>
      </c>
      <c r="O4" s="5" t="s">
        <v>23</v>
      </c>
      <c r="P4" s="5" t="s">
        <v>90</v>
      </c>
      <c r="Q4" s="5" t="s">
        <v>126</v>
      </c>
      <c r="R4" s="5" t="s">
        <v>136</v>
      </c>
      <c r="S4" s="5" t="s">
        <v>91</v>
      </c>
      <c r="T4" s="5" t="s">
        <v>91</v>
      </c>
      <c r="U4" s="5" t="s">
        <v>44</v>
      </c>
      <c r="V4" s="5" t="s">
        <v>44</v>
      </c>
      <c r="W4" s="5" t="s">
        <v>65</v>
      </c>
      <c r="X4" s="5">
        <v>3601000000</v>
      </c>
      <c r="Y4" s="8">
        <v>13869</v>
      </c>
      <c r="Z4" s="8">
        <v>12507</v>
      </c>
      <c r="AA4" s="8">
        <v>212428.06</v>
      </c>
      <c r="AB4" s="9">
        <f>Z4/1000</f>
        <v>12.507</v>
      </c>
      <c r="AC4" s="9">
        <f>AA4/1000</f>
        <v>212.42805999999999</v>
      </c>
    </row>
    <row r="5" spans="1:29" s="5" customFormat="1" x14ac:dyDescent="0.25">
      <c r="A5" s="5">
        <v>2034</v>
      </c>
      <c r="B5" s="5" t="s">
        <v>65</v>
      </c>
      <c r="C5" s="6">
        <v>44238</v>
      </c>
      <c r="D5" s="7">
        <v>2021</v>
      </c>
      <c r="E5" s="5" t="s">
        <v>20</v>
      </c>
      <c r="G5" s="5" t="s">
        <v>72</v>
      </c>
      <c r="I5" s="5" t="s">
        <v>48</v>
      </c>
      <c r="J5" s="5" t="s">
        <v>49</v>
      </c>
      <c r="L5" s="5" t="s">
        <v>73</v>
      </c>
      <c r="M5" s="5" t="s">
        <v>21</v>
      </c>
      <c r="N5" s="5" t="s">
        <v>22</v>
      </c>
      <c r="O5" s="5" t="s">
        <v>34</v>
      </c>
      <c r="P5" s="5" t="s">
        <v>92</v>
      </c>
      <c r="Q5" s="5" t="s">
        <v>126</v>
      </c>
      <c r="R5" s="5" t="s">
        <v>136</v>
      </c>
      <c r="S5" s="5" t="s">
        <v>61</v>
      </c>
      <c r="T5" s="5" t="s">
        <v>61</v>
      </c>
      <c r="U5" s="5" t="s">
        <v>129</v>
      </c>
      <c r="V5" s="5" t="s">
        <v>61</v>
      </c>
      <c r="W5" s="5" t="s">
        <v>65</v>
      </c>
      <c r="X5" s="5">
        <v>3601000000</v>
      </c>
      <c r="Y5" s="8">
        <v>124200</v>
      </c>
      <c r="Z5" s="8">
        <v>95220</v>
      </c>
      <c r="AA5" s="8">
        <v>931776.58</v>
      </c>
      <c r="AB5" s="9">
        <f>Z5/1000</f>
        <v>95.22</v>
      </c>
      <c r="AC5" s="9">
        <f>AA5/1000</f>
        <v>931.77657999999997</v>
      </c>
    </row>
    <row r="6" spans="1:29" s="5" customFormat="1" x14ac:dyDescent="0.25">
      <c r="A6" s="5">
        <v>2035</v>
      </c>
      <c r="B6" s="5" t="s">
        <v>65</v>
      </c>
      <c r="C6" s="6">
        <v>44239</v>
      </c>
      <c r="D6" s="7">
        <v>2021</v>
      </c>
      <c r="E6" s="5" t="s">
        <v>20</v>
      </c>
      <c r="G6" s="5" t="s">
        <v>71</v>
      </c>
      <c r="I6" s="5" t="s">
        <v>41</v>
      </c>
      <c r="J6" s="5" t="s">
        <v>42</v>
      </c>
      <c r="L6" s="5" t="s">
        <v>70</v>
      </c>
      <c r="M6" s="5" t="s">
        <v>30</v>
      </c>
      <c r="N6" s="5" t="s">
        <v>22</v>
      </c>
      <c r="O6" s="5" t="s">
        <v>23</v>
      </c>
      <c r="P6" s="5" t="s">
        <v>93</v>
      </c>
      <c r="Q6" s="5" t="s">
        <v>126</v>
      </c>
      <c r="R6" s="5" t="s">
        <v>136</v>
      </c>
      <c r="S6" s="5" t="s">
        <v>43</v>
      </c>
      <c r="T6" s="5" t="s">
        <v>43</v>
      </c>
      <c r="U6" s="5" t="s">
        <v>106</v>
      </c>
      <c r="V6" s="5" t="s">
        <v>43</v>
      </c>
      <c r="W6" s="5" t="s">
        <v>65</v>
      </c>
      <c r="X6" s="5">
        <v>3601000000</v>
      </c>
      <c r="Y6" s="8">
        <v>16488</v>
      </c>
      <c r="Z6" s="8">
        <v>14976</v>
      </c>
      <c r="AA6" s="8">
        <v>239208.04</v>
      </c>
      <c r="AB6" s="9">
        <f>Z6/1000</f>
        <v>14.976000000000001</v>
      </c>
      <c r="AC6" s="9">
        <f>AA6/1000</f>
        <v>239.20804000000001</v>
      </c>
    </row>
    <row r="7" spans="1:29" s="5" customFormat="1" x14ac:dyDescent="0.25">
      <c r="A7" s="5">
        <v>2036</v>
      </c>
      <c r="B7" s="5" t="s">
        <v>65</v>
      </c>
      <c r="C7" s="6">
        <v>44251</v>
      </c>
      <c r="D7" s="7">
        <v>2021</v>
      </c>
      <c r="E7" s="5" t="s">
        <v>20</v>
      </c>
      <c r="G7" s="5" t="s">
        <v>85</v>
      </c>
      <c r="I7" s="5" t="s">
        <v>25</v>
      </c>
      <c r="J7" s="5" t="s">
        <v>26</v>
      </c>
      <c r="L7" s="5" t="s">
        <v>86</v>
      </c>
      <c r="M7" s="5" t="s">
        <v>38</v>
      </c>
      <c r="N7" s="5" t="s">
        <v>22</v>
      </c>
      <c r="O7" s="5" t="s">
        <v>23</v>
      </c>
      <c r="P7" s="5" t="s">
        <v>94</v>
      </c>
      <c r="Q7" s="5" t="s">
        <v>126</v>
      </c>
      <c r="R7" s="5" t="s">
        <v>136</v>
      </c>
      <c r="S7" s="5" t="s">
        <v>95</v>
      </c>
      <c r="T7" s="5" t="s">
        <v>95</v>
      </c>
      <c r="U7" s="5" t="s">
        <v>128</v>
      </c>
      <c r="V7" s="5" t="s">
        <v>96</v>
      </c>
      <c r="W7" s="5" t="s">
        <v>65</v>
      </c>
      <c r="X7" s="5">
        <v>3601000000</v>
      </c>
      <c r="Y7" s="8">
        <v>11377.6</v>
      </c>
      <c r="Z7" s="8">
        <v>9996</v>
      </c>
      <c r="AA7" s="8">
        <v>132040.20000000001</v>
      </c>
      <c r="AB7" s="9">
        <f>Z7/1000</f>
        <v>9.9960000000000004</v>
      </c>
      <c r="AC7" s="9">
        <f>AA7/1000</f>
        <v>132.0402</v>
      </c>
    </row>
    <row r="8" spans="1:29" s="5" customFormat="1" x14ac:dyDescent="0.25">
      <c r="A8" s="5">
        <v>2037</v>
      </c>
      <c r="B8" s="5" t="s">
        <v>65</v>
      </c>
      <c r="C8" s="6">
        <v>44253</v>
      </c>
      <c r="D8" s="7">
        <v>2021</v>
      </c>
      <c r="E8" s="5" t="s">
        <v>20</v>
      </c>
      <c r="G8" s="5" t="s">
        <v>52</v>
      </c>
      <c r="I8" s="5" t="s">
        <v>48</v>
      </c>
      <c r="J8" s="5" t="s">
        <v>49</v>
      </c>
      <c r="L8" s="5" t="s">
        <v>77</v>
      </c>
      <c r="M8" s="5" t="s">
        <v>32</v>
      </c>
      <c r="N8" s="5" t="s">
        <v>22</v>
      </c>
      <c r="O8" s="5" t="s">
        <v>53</v>
      </c>
      <c r="P8" s="5" t="s">
        <v>97</v>
      </c>
      <c r="Q8" s="5" t="s">
        <v>126</v>
      </c>
      <c r="R8" s="5" t="s">
        <v>136</v>
      </c>
      <c r="S8" s="5" t="s">
        <v>54</v>
      </c>
      <c r="T8" s="5" t="s">
        <v>54</v>
      </c>
      <c r="U8" s="5" t="s">
        <v>54</v>
      </c>
      <c r="V8" s="5" t="s">
        <v>54</v>
      </c>
      <c r="W8" s="5" t="s">
        <v>65</v>
      </c>
      <c r="X8" s="5">
        <v>3601000000</v>
      </c>
      <c r="Y8" s="8">
        <v>28540</v>
      </c>
      <c r="Z8" s="8">
        <v>25946</v>
      </c>
      <c r="AA8" s="8">
        <v>578076.88</v>
      </c>
      <c r="AB8" s="9">
        <f>Z8/1000</f>
        <v>25.946000000000002</v>
      </c>
      <c r="AC8" s="9">
        <f>AA8/1000</f>
        <v>578.07687999999996</v>
      </c>
    </row>
    <row r="9" spans="1:29" s="5" customFormat="1" x14ac:dyDescent="0.25">
      <c r="A9" s="5">
        <v>2038</v>
      </c>
      <c r="B9" s="5" t="s">
        <v>65</v>
      </c>
      <c r="C9" s="6">
        <v>44270</v>
      </c>
      <c r="D9" s="7">
        <v>2021</v>
      </c>
      <c r="E9" s="5" t="s">
        <v>58</v>
      </c>
      <c r="F9" s="5" t="s">
        <v>80</v>
      </c>
      <c r="G9" s="5" t="s">
        <v>81</v>
      </c>
      <c r="J9" s="5" t="s">
        <v>82</v>
      </c>
      <c r="L9" s="5" t="s">
        <v>68</v>
      </c>
      <c r="M9" s="5" t="s">
        <v>22</v>
      </c>
      <c r="N9" s="5" t="s">
        <v>60</v>
      </c>
      <c r="O9" s="5" t="s">
        <v>39</v>
      </c>
      <c r="P9" s="5" t="s">
        <v>83</v>
      </c>
      <c r="Q9" s="5" t="s">
        <v>126</v>
      </c>
      <c r="R9" s="5" t="s">
        <v>136</v>
      </c>
      <c r="S9" s="5" t="s">
        <v>63</v>
      </c>
      <c r="T9" s="5" t="s">
        <v>63</v>
      </c>
      <c r="U9" s="5" t="s">
        <v>63</v>
      </c>
      <c r="V9" s="5" t="s">
        <v>63</v>
      </c>
      <c r="W9" s="5" t="s">
        <v>65</v>
      </c>
      <c r="X9" s="5">
        <v>3601000000</v>
      </c>
      <c r="Y9" s="8">
        <v>5610</v>
      </c>
      <c r="Z9" s="8">
        <v>3746.2</v>
      </c>
      <c r="AA9" s="8">
        <v>1715675.05</v>
      </c>
      <c r="AB9" s="9">
        <f>Z9/1000</f>
        <v>3.7462</v>
      </c>
      <c r="AC9" s="9">
        <f>AA9/1000</f>
        <v>1715.6750500000001</v>
      </c>
    </row>
    <row r="10" spans="1:29" s="5" customFormat="1" x14ac:dyDescent="0.25">
      <c r="A10" s="5">
        <v>2039</v>
      </c>
      <c r="B10" s="5" t="s">
        <v>65</v>
      </c>
      <c r="C10" s="6">
        <v>44271</v>
      </c>
      <c r="D10" s="7">
        <v>2021</v>
      </c>
      <c r="E10" s="5" t="s">
        <v>20</v>
      </c>
      <c r="G10" s="5" t="s">
        <v>76</v>
      </c>
      <c r="I10" s="5" t="s">
        <v>41</v>
      </c>
      <c r="J10" s="5" t="s">
        <v>42</v>
      </c>
      <c r="L10" s="5" t="s">
        <v>70</v>
      </c>
      <c r="M10" s="5" t="s">
        <v>30</v>
      </c>
      <c r="N10" s="5" t="s">
        <v>22</v>
      </c>
      <c r="O10" s="5" t="s">
        <v>23</v>
      </c>
      <c r="P10" s="5" t="s">
        <v>98</v>
      </c>
      <c r="Q10" s="5" t="s">
        <v>126</v>
      </c>
      <c r="R10" s="5" t="s">
        <v>136</v>
      </c>
      <c r="S10" s="5" t="s">
        <v>40</v>
      </c>
      <c r="T10" s="5" t="s">
        <v>40</v>
      </c>
      <c r="U10" s="5" t="s">
        <v>40</v>
      </c>
      <c r="V10" s="5" t="s">
        <v>51</v>
      </c>
      <c r="W10" s="5" t="s">
        <v>65</v>
      </c>
      <c r="X10" s="5">
        <v>3601000000</v>
      </c>
      <c r="Y10" s="8">
        <v>11088</v>
      </c>
      <c r="Z10" s="8">
        <v>10080</v>
      </c>
      <c r="AA10" s="8">
        <v>183267.34</v>
      </c>
      <c r="AB10" s="9">
        <f>Z10/1000</f>
        <v>10.08</v>
      </c>
      <c r="AC10" s="9">
        <f>AA10/1000</f>
        <v>183.26733999999999</v>
      </c>
    </row>
    <row r="11" spans="1:29" s="5" customFormat="1" x14ac:dyDescent="0.25">
      <c r="A11" s="5">
        <v>2040</v>
      </c>
      <c r="B11" s="5" t="s">
        <v>65</v>
      </c>
      <c r="C11" s="6">
        <v>44292</v>
      </c>
      <c r="D11" s="7">
        <v>2021</v>
      </c>
      <c r="E11" s="5" t="s">
        <v>20</v>
      </c>
      <c r="G11" s="5" t="s">
        <v>71</v>
      </c>
      <c r="I11" s="5" t="s">
        <v>56</v>
      </c>
      <c r="J11" s="5" t="s">
        <v>57</v>
      </c>
      <c r="L11" s="5" t="s">
        <v>70</v>
      </c>
      <c r="M11" s="5" t="s">
        <v>35</v>
      </c>
      <c r="N11" s="5" t="s">
        <v>22</v>
      </c>
      <c r="O11" s="5" t="s">
        <v>23</v>
      </c>
      <c r="P11" s="5" t="s">
        <v>78</v>
      </c>
      <c r="Q11" s="5" t="s">
        <v>126</v>
      </c>
      <c r="R11" s="5" t="s">
        <v>136</v>
      </c>
      <c r="S11" s="5" t="s">
        <v>44</v>
      </c>
      <c r="T11" s="5" t="s">
        <v>44</v>
      </c>
      <c r="U11" s="5" t="s">
        <v>44</v>
      </c>
      <c r="V11" s="5" t="s">
        <v>44</v>
      </c>
      <c r="W11" s="5" t="s">
        <v>65</v>
      </c>
      <c r="X11" s="5">
        <v>3601000000</v>
      </c>
      <c r="Y11" s="8">
        <v>10382</v>
      </c>
      <c r="Z11" s="8">
        <v>9414</v>
      </c>
      <c r="AA11" s="8">
        <v>151866.81</v>
      </c>
      <c r="AB11" s="9">
        <f>Z11/1000</f>
        <v>9.4139999999999997</v>
      </c>
      <c r="AC11" s="9">
        <f>AA11/1000</f>
        <v>151.86680999999999</v>
      </c>
    </row>
    <row r="12" spans="1:29" s="5" customFormat="1" x14ac:dyDescent="0.25">
      <c r="A12" s="5">
        <v>2041</v>
      </c>
      <c r="B12" s="5" t="s">
        <v>65</v>
      </c>
      <c r="C12" s="6">
        <v>44292</v>
      </c>
      <c r="D12" s="7">
        <v>2021</v>
      </c>
      <c r="E12" s="5" t="s">
        <v>20</v>
      </c>
      <c r="G12" s="5" t="s">
        <v>71</v>
      </c>
      <c r="I12" s="5" t="s">
        <v>56</v>
      </c>
      <c r="J12" s="5" t="s">
        <v>57</v>
      </c>
      <c r="L12" s="5" t="s">
        <v>70</v>
      </c>
      <c r="M12" s="5" t="s">
        <v>31</v>
      </c>
      <c r="N12" s="5" t="s">
        <v>22</v>
      </c>
      <c r="O12" s="5" t="s">
        <v>23</v>
      </c>
      <c r="P12" s="5" t="s">
        <v>78</v>
      </c>
      <c r="Q12" s="5" t="s">
        <v>126</v>
      </c>
      <c r="R12" s="5" t="s">
        <v>136</v>
      </c>
      <c r="S12" s="5" t="s">
        <v>44</v>
      </c>
      <c r="T12" s="5" t="s">
        <v>44</v>
      </c>
      <c r="U12" s="5" t="s">
        <v>44</v>
      </c>
      <c r="V12" s="5" t="s">
        <v>44</v>
      </c>
      <c r="W12" s="5" t="s">
        <v>65</v>
      </c>
      <c r="X12" s="5">
        <v>3601000000</v>
      </c>
      <c r="Y12" s="8">
        <v>330</v>
      </c>
      <c r="Z12" s="8">
        <v>300</v>
      </c>
      <c r="AA12" s="8">
        <v>10646.6</v>
      </c>
      <c r="AB12" s="9">
        <f>Z12/1000</f>
        <v>0.3</v>
      </c>
      <c r="AC12" s="9">
        <f>AA12/1000</f>
        <v>10.646600000000001</v>
      </c>
    </row>
    <row r="13" spans="1:29" s="5" customFormat="1" x14ac:dyDescent="0.25">
      <c r="A13" s="5">
        <v>2042</v>
      </c>
      <c r="B13" s="5" t="s">
        <v>65</v>
      </c>
      <c r="C13" s="6">
        <v>44309</v>
      </c>
      <c r="D13" s="7">
        <v>2021</v>
      </c>
      <c r="E13" s="5" t="s">
        <v>20</v>
      </c>
      <c r="G13" s="5" t="s">
        <v>45</v>
      </c>
      <c r="I13" s="5" t="s">
        <v>36</v>
      </c>
      <c r="J13" s="5" t="s">
        <v>37</v>
      </c>
      <c r="L13" s="5" t="s">
        <v>69</v>
      </c>
      <c r="M13" s="5" t="s">
        <v>35</v>
      </c>
      <c r="N13" s="5" t="s">
        <v>22</v>
      </c>
      <c r="O13" s="5" t="s">
        <v>28</v>
      </c>
      <c r="P13" s="5" t="s">
        <v>79</v>
      </c>
      <c r="Q13" s="5" t="s">
        <v>126</v>
      </c>
      <c r="R13" s="5" t="s">
        <v>136</v>
      </c>
      <c r="S13" s="5" t="s">
        <v>45</v>
      </c>
      <c r="T13" s="5" t="s">
        <v>45</v>
      </c>
      <c r="U13" s="5" t="s">
        <v>44</v>
      </c>
      <c r="V13" s="5" t="s">
        <v>74</v>
      </c>
      <c r="W13" s="5" t="s">
        <v>65</v>
      </c>
      <c r="X13" s="5">
        <v>3601000000</v>
      </c>
      <c r="Y13" s="8">
        <v>8360</v>
      </c>
      <c r="Z13" s="8">
        <v>7600</v>
      </c>
      <c r="AA13" s="8">
        <v>121339</v>
      </c>
      <c r="AB13" s="9">
        <f>Z13/1000</f>
        <v>7.6</v>
      </c>
      <c r="AC13" s="9">
        <f>AA13/1000</f>
        <v>121.339</v>
      </c>
    </row>
    <row r="14" spans="1:29" s="5" customFormat="1" x14ac:dyDescent="0.25">
      <c r="A14" s="5">
        <v>2043</v>
      </c>
      <c r="B14" s="5" t="s">
        <v>65</v>
      </c>
      <c r="C14" s="6">
        <v>44309</v>
      </c>
      <c r="D14" s="7">
        <v>2021</v>
      </c>
      <c r="E14" s="5" t="s">
        <v>20</v>
      </c>
      <c r="G14" s="5" t="s">
        <v>45</v>
      </c>
      <c r="I14" s="5" t="s">
        <v>36</v>
      </c>
      <c r="J14" s="5" t="s">
        <v>37</v>
      </c>
      <c r="L14" s="5" t="s">
        <v>69</v>
      </c>
      <c r="M14" s="5" t="s">
        <v>35</v>
      </c>
      <c r="N14" s="5" t="s">
        <v>22</v>
      </c>
      <c r="O14" s="5" t="s">
        <v>28</v>
      </c>
      <c r="P14" s="5" t="s">
        <v>79</v>
      </c>
      <c r="Q14" s="5" t="s">
        <v>126</v>
      </c>
      <c r="R14" s="5" t="s">
        <v>136</v>
      </c>
      <c r="S14" s="5" t="s">
        <v>45</v>
      </c>
      <c r="T14" s="5" t="s">
        <v>45</v>
      </c>
      <c r="U14" s="5" t="s">
        <v>44</v>
      </c>
      <c r="V14" s="5" t="s">
        <v>74</v>
      </c>
      <c r="W14" s="5" t="s">
        <v>65</v>
      </c>
      <c r="X14" s="5">
        <v>3601000000</v>
      </c>
      <c r="Y14" s="8">
        <v>8360</v>
      </c>
      <c r="Z14" s="8">
        <v>7600</v>
      </c>
      <c r="AA14" s="8">
        <v>121339</v>
      </c>
      <c r="AB14" s="9">
        <f>Z14/1000</f>
        <v>7.6</v>
      </c>
      <c r="AC14" s="9">
        <f>AA14/1000</f>
        <v>121.339</v>
      </c>
    </row>
    <row r="15" spans="1:29" s="5" customFormat="1" x14ac:dyDescent="0.25">
      <c r="A15" s="5">
        <v>2045</v>
      </c>
      <c r="B15" s="5" t="s">
        <v>65</v>
      </c>
      <c r="C15" s="6">
        <v>44312</v>
      </c>
      <c r="D15" s="7">
        <v>2021</v>
      </c>
      <c r="E15" s="5" t="s">
        <v>20</v>
      </c>
      <c r="G15" s="5" t="s">
        <v>76</v>
      </c>
      <c r="I15" s="5" t="s">
        <v>41</v>
      </c>
      <c r="J15" s="5" t="s">
        <v>42</v>
      </c>
      <c r="L15" s="5" t="s">
        <v>70</v>
      </c>
      <c r="M15" s="5" t="s">
        <v>30</v>
      </c>
      <c r="N15" s="5" t="s">
        <v>22</v>
      </c>
      <c r="O15" s="5" t="s">
        <v>23</v>
      </c>
      <c r="P15" s="5" t="s">
        <v>100</v>
      </c>
      <c r="Q15" s="5" t="s">
        <v>126</v>
      </c>
      <c r="R15" s="5" t="s">
        <v>136</v>
      </c>
      <c r="S15" s="5" t="s">
        <v>40</v>
      </c>
      <c r="T15" s="5" t="s">
        <v>40</v>
      </c>
      <c r="U15" s="5" t="s">
        <v>40</v>
      </c>
      <c r="V15" s="5" t="s">
        <v>51</v>
      </c>
      <c r="W15" s="5" t="s">
        <v>65</v>
      </c>
      <c r="X15" s="5">
        <v>3601000000</v>
      </c>
      <c r="Y15" s="8">
        <v>12672</v>
      </c>
      <c r="Z15" s="8">
        <v>11520</v>
      </c>
      <c r="AA15" s="8">
        <v>265216.28999999998</v>
      </c>
      <c r="AB15" s="9">
        <f>Z15/1000</f>
        <v>11.52</v>
      </c>
      <c r="AC15" s="9">
        <f>AA15/1000</f>
        <v>265.21628999999996</v>
      </c>
    </row>
    <row r="16" spans="1:29" s="5" customFormat="1" x14ac:dyDescent="0.25">
      <c r="A16" s="5">
        <v>2044</v>
      </c>
      <c r="B16" s="5" t="s">
        <v>65</v>
      </c>
      <c r="C16" s="6">
        <v>44312</v>
      </c>
      <c r="D16" s="7">
        <v>2021</v>
      </c>
      <c r="E16" s="5" t="s">
        <v>20</v>
      </c>
      <c r="G16" s="5" t="s">
        <v>71</v>
      </c>
      <c r="I16" s="5" t="s">
        <v>41</v>
      </c>
      <c r="J16" s="5" t="s">
        <v>42</v>
      </c>
      <c r="L16" s="5" t="s">
        <v>70</v>
      </c>
      <c r="M16" s="5" t="s">
        <v>30</v>
      </c>
      <c r="N16" s="5" t="s">
        <v>22</v>
      </c>
      <c r="O16" s="5" t="s">
        <v>23</v>
      </c>
      <c r="P16" s="5" t="s">
        <v>99</v>
      </c>
      <c r="Q16" s="5" t="s">
        <v>126</v>
      </c>
      <c r="R16" s="5" t="s">
        <v>136</v>
      </c>
      <c r="S16" s="5" t="s">
        <v>43</v>
      </c>
      <c r="T16" s="5" t="s">
        <v>43</v>
      </c>
      <c r="U16" s="5" t="s">
        <v>106</v>
      </c>
      <c r="V16" s="5" t="s">
        <v>43</v>
      </c>
      <c r="W16" s="5" t="s">
        <v>65</v>
      </c>
      <c r="X16" s="5">
        <v>3601000000</v>
      </c>
      <c r="Y16" s="8">
        <v>2992</v>
      </c>
      <c r="Z16" s="8">
        <v>2720</v>
      </c>
      <c r="AA16" s="8">
        <v>43231.98</v>
      </c>
      <c r="AB16" s="9">
        <f>Z16/1000</f>
        <v>2.72</v>
      </c>
      <c r="AC16" s="9">
        <f>AA16/1000</f>
        <v>43.23198</v>
      </c>
    </row>
    <row r="17" spans="1:29" s="5" customFormat="1" x14ac:dyDescent="0.25">
      <c r="A17" s="5">
        <v>2046</v>
      </c>
      <c r="B17" s="5" t="s">
        <v>65</v>
      </c>
      <c r="C17" s="6">
        <v>44313</v>
      </c>
      <c r="D17" s="7">
        <v>2021</v>
      </c>
      <c r="E17" s="5" t="s">
        <v>58</v>
      </c>
      <c r="F17" s="5">
        <v>1656025681</v>
      </c>
      <c r="G17" s="5" t="s">
        <v>66</v>
      </c>
      <c r="J17" s="5" t="s">
        <v>101</v>
      </c>
      <c r="L17" s="5" t="s">
        <v>68</v>
      </c>
      <c r="M17" s="5" t="s">
        <v>22</v>
      </c>
      <c r="N17" s="5" t="s">
        <v>46</v>
      </c>
      <c r="O17" s="5" t="s">
        <v>34</v>
      </c>
      <c r="P17" s="5" t="s">
        <v>102</v>
      </c>
      <c r="Q17" s="5" t="s">
        <v>126</v>
      </c>
      <c r="R17" s="5" t="s">
        <v>136</v>
      </c>
      <c r="S17" s="5" t="s">
        <v>66</v>
      </c>
      <c r="T17" s="5" t="s">
        <v>66</v>
      </c>
      <c r="U17" s="5" t="s">
        <v>132</v>
      </c>
      <c r="V17" s="5" t="s">
        <v>62</v>
      </c>
      <c r="W17" s="5" t="s">
        <v>65</v>
      </c>
      <c r="X17" s="5">
        <v>3601000000</v>
      </c>
      <c r="Y17" s="8">
        <v>29232</v>
      </c>
      <c r="Z17" s="8">
        <v>20000</v>
      </c>
      <c r="AA17" s="8">
        <v>350000</v>
      </c>
      <c r="AB17" s="9">
        <f>Z17/1000</f>
        <v>20</v>
      </c>
      <c r="AC17" s="9">
        <f>AA17/1000</f>
        <v>350</v>
      </c>
    </row>
    <row r="18" spans="1:29" s="5" customFormat="1" x14ac:dyDescent="0.25">
      <c r="A18" s="5">
        <v>5770</v>
      </c>
      <c r="C18" s="6">
        <v>44575</v>
      </c>
      <c r="D18" s="7">
        <v>2022</v>
      </c>
      <c r="E18" s="5" t="s">
        <v>20</v>
      </c>
      <c r="G18" s="5" t="s">
        <v>107</v>
      </c>
      <c r="H18" s="5" t="s">
        <v>108</v>
      </c>
      <c r="I18" s="5" t="s">
        <v>48</v>
      </c>
      <c r="J18" s="5" t="s">
        <v>49</v>
      </c>
      <c r="K18" s="5">
        <v>6</v>
      </c>
      <c r="L18" s="5" t="s">
        <v>73</v>
      </c>
      <c r="M18" s="5" t="s">
        <v>21</v>
      </c>
      <c r="N18" s="5" t="s">
        <v>22</v>
      </c>
      <c r="O18" s="5" t="s">
        <v>34</v>
      </c>
      <c r="P18" s="5" t="s">
        <v>109</v>
      </c>
      <c r="Q18" s="5" t="s">
        <v>126</v>
      </c>
      <c r="R18" s="5" t="s">
        <v>136</v>
      </c>
      <c r="S18" s="5" t="s">
        <v>110</v>
      </c>
      <c r="T18" s="5" t="s">
        <v>110</v>
      </c>
      <c r="U18" s="5" t="s">
        <v>129</v>
      </c>
      <c r="V18" s="5" t="s">
        <v>110</v>
      </c>
      <c r="X18" s="5">
        <v>3601000000</v>
      </c>
      <c r="Y18" s="8">
        <v>41040</v>
      </c>
      <c r="Z18" s="8">
        <v>31464</v>
      </c>
      <c r="AA18" s="8">
        <v>321070.7</v>
      </c>
      <c r="AB18" s="9">
        <f>Z18/1000</f>
        <v>31.463999999999999</v>
      </c>
      <c r="AC18" s="9">
        <f>AA18/1000</f>
        <v>321.07069999999999</v>
      </c>
    </row>
    <row r="19" spans="1:29" s="5" customFormat="1" x14ac:dyDescent="0.25">
      <c r="A19" s="5">
        <v>5771</v>
      </c>
      <c r="C19" s="6">
        <v>44599</v>
      </c>
      <c r="D19" s="7">
        <v>2022</v>
      </c>
      <c r="E19" s="5" t="s">
        <v>58</v>
      </c>
      <c r="F19" s="5">
        <v>1656025681</v>
      </c>
      <c r="G19" s="5" t="s">
        <v>66</v>
      </c>
      <c r="J19" s="5" t="s">
        <v>111</v>
      </c>
      <c r="K19" s="5" t="s">
        <v>112</v>
      </c>
      <c r="L19" s="5" t="s">
        <v>68</v>
      </c>
      <c r="M19" s="5" t="s">
        <v>22</v>
      </c>
      <c r="N19" s="5" t="s">
        <v>33</v>
      </c>
      <c r="O19" s="5" t="s">
        <v>23</v>
      </c>
      <c r="P19" s="5" t="s">
        <v>75</v>
      </c>
      <c r="Q19" s="5" t="s">
        <v>126</v>
      </c>
      <c r="R19" s="5" t="s">
        <v>136</v>
      </c>
      <c r="S19" s="5" t="s">
        <v>66</v>
      </c>
      <c r="T19" s="5" t="s">
        <v>66</v>
      </c>
      <c r="U19" s="5" t="s">
        <v>132</v>
      </c>
      <c r="V19" s="5" t="s">
        <v>62</v>
      </c>
      <c r="X19" s="5">
        <v>3601000000</v>
      </c>
      <c r="Y19" s="8">
        <v>8.1999999999999993</v>
      </c>
      <c r="Z19" s="8">
        <v>7.26</v>
      </c>
      <c r="AA19" s="8">
        <v>135.97999999999999</v>
      </c>
      <c r="AB19" s="9">
        <f>Z19/1000</f>
        <v>7.26E-3</v>
      </c>
      <c r="AC19" s="9">
        <f>AA19/1000</f>
        <v>0.13597999999999999</v>
      </c>
    </row>
    <row r="20" spans="1:29" s="5" customFormat="1" x14ac:dyDescent="0.25">
      <c r="A20" s="5">
        <v>5772</v>
      </c>
      <c r="C20" s="6">
        <v>44610</v>
      </c>
      <c r="D20" s="7">
        <v>2022</v>
      </c>
      <c r="E20" s="5" t="s">
        <v>20</v>
      </c>
      <c r="G20" s="5" t="s">
        <v>47</v>
      </c>
      <c r="H20" s="5">
        <v>2</v>
      </c>
      <c r="I20" s="5" t="s">
        <v>48</v>
      </c>
      <c r="J20" s="5" t="s">
        <v>49</v>
      </c>
      <c r="K20" s="5">
        <v>6</v>
      </c>
      <c r="L20" s="5" t="s">
        <v>69</v>
      </c>
      <c r="M20" s="5" t="s">
        <v>35</v>
      </c>
      <c r="N20" s="5" t="s">
        <v>22</v>
      </c>
      <c r="O20" s="5" t="s">
        <v>23</v>
      </c>
      <c r="P20" s="5" t="s">
        <v>87</v>
      </c>
      <c r="Q20" s="5" t="s">
        <v>126</v>
      </c>
      <c r="R20" s="5" t="s">
        <v>136</v>
      </c>
      <c r="S20" s="5" t="s">
        <v>47</v>
      </c>
      <c r="T20" s="5" t="s">
        <v>47</v>
      </c>
      <c r="U20" s="5" t="s">
        <v>44</v>
      </c>
      <c r="V20" s="5" t="s">
        <v>50</v>
      </c>
      <c r="X20" s="5">
        <v>3601000000</v>
      </c>
      <c r="Y20" s="8">
        <v>18259.3</v>
      </c>
      <c r="Z20" s="8">
        <v>16000</v>
      </c>
      <c r="AA20" s="8">
        <v>372560.8</v>
      </c>
      <c r="AB20" s="9">
        <f>Z20/1000</f>
        <v>16</v>
      </c>
      <c r="AC20" s="9">
        <f>AA20/1000</f>
        <v>372.56079999999997</v>
      </c>
    </row>
    <row r="21" spans="1:29" s="5" customFormat="1" x14ac:dyDescent="0.25">
      <c r="A21" s="5">
        <v>5773</v>
      </c>
      <c r="C21" s="6">
        <v>44610</v>
      </c>
      <c r="D21" s="7">
        <v>2022</v>
      </c>
      <c r="E21" s="5" t="s">
        <v>58</v>
      </c>
      <c r="F21" s="5">
        <v>1656025681</v>
      </c>
      <c r="G21" s="5" t="s">
        <v>66</v>
      </c>
      <c r="J21" s="5" t="s">
        <v>103</v>
      </c>
      <c r="K21" s="5" t="s">
        <v>113</v>
      </c>
      <c r="L21" s="5" t="s">
        <v>68</v>
      </c>
      <c r="M21" s="5" t="s">
        <v>22</v>
      </c>
      <c r="N21" s="5" t="s">
        <v>32</v>
      </c>
      <c r="O21" s="5" t="s">
        <v>53</v>
      </c>
      <c r="P21" s="5" t="s">
        <v>75</v>
      </c>
      <c r="Q21" s="5" t="s">
        <v>126</v>
      </c>
      <c r="R21" s="5" t="s">
        <v>136</v>
      </c>
      <c r="S21" s="5" t="s">
        <v>66</v>
      </c>
      <c r="T21" s="5" t="s">
        <v>66</v>
      </c>
      <c r="U21" s="5" t="s">
        <v>132</v>
      </c>
      <c r="V21" s="5" t="s">
        <v>114</v>
      </c>
      <c r="X21" s="5">
        <v>3601000000</v>
      </c>
      <c r="Y21" s="8">
        <v>15076</v>
      </c>
      <c r="Z21" s="8">
        <v>13600</v>
      </c>
      <c r="AA21" s="8">
        <v>272360</v>
      </c>
      <c r="AB21" s="9">
        <f>Z21/1000</f>
        <v>13.6</v>
      </c>
      <c r="AC21" s="9">
        <f>AA21/1000</f>
        <v>272.36</v>
      </c>
    </row>
    <row r="22" spans="1:29" s="5" customFormat="1" x14ac:dyDescent="0.25">
      <c r="A22" s="5">
        <v>5774</v>
      </c>
      <c r="C22" s="6">
        <v>44616</v>
      </c>
      <c r="D22" s="7">
        <v>2022</v>
      </c>
      <c r="E22" s="5" t="s">
        <v>20</v>
      </c>
      <c r="G22" s="5" t="s">
        <v>45</v>
      </c>
      <c r="H22" s="5">
        <v>2</v>
      </c>
      <c r="I22" s="5" t="s">
        <v>25</v>
      </c>
      <c r="J22" s="5" t="s">
        <v>26</v>
      </c>
      <c r="K22" s="5">
        <v>1</v>
      </c>
      <c r="L22" s="5" t="s">
        <v>69</v>
      </c>
      <c r="M22" s="5" t="s">
        <v>35</v>
      </c>
      <c r="N22" s="5" t="s">
        <v>22</v>
      </c>
      <c r="O22" s="5" t="s">
        <v>23</v>
      </c>
      <c r="P22" s="5" t="s">
        <v>115</v>
      </c>
      <c r="Q22" s="5" t="s">
        <v>126</v>
      </c>
      <c r="R22" s="5" t="s">
        <v>136</v>
      </c>
      <c r="S22" s="5" t="s">
        <v>91</v>
      </c>
      <c r="T22" s="5" t="s">
        <v>91</v>
      </c>
      <c r="U22" s="5" t="s">
        <v>44</v>
      </c>
      <c r="V22" s="5" t="s">
        <v>44</v>
      </c>
      <c r="X22" s="5">
        <v>3601000000</v>
      </c>
      <c r="Y22" s="8">
        <v>6507</v>
      </c>
      <c r="Z22" s="8">
        <v>5895</v>
      </c>
      <c r="AA22" s="8">
        <v>119694.59</v>
      </c>
      <c r="AB22" s="9">
        <f>Z22/1000</f>
        <v>5.8949999999999996</v>
      </c>
      <c r="AC22" s="9">
        <f>AA22/1000</f>
        <v>119.69458999999999</v>
      </c>
    </row>
    <row r="23" spans="1:29" s="5" customFormat="1" x14ac:dyDescent="0.25">
      <c r="A23" s="5">
        <v>5775</v>
      </c>
      <c r="C23" s="6">
        <v>44616</v>
      </c>
      <c r="D23" s="7">
        <v>2022</v>
      </c>
      <c r="E23" s="5" t="s">
        <v>20</v>
      </c>
      <c r="G23" s="5" t="s">
        <v>24</v>
      </c>
      <c r="H23" s="5">
        <v>1</v>
      </c>
      <c r="I23" s="5" t="s">
        <v>25</v>
      </c>
      <c r="J23" s="5" t="s">
        <v>26</v>
      </c>
      <c r="K23" s="5">
        <v>1</v>
      </c>
      <c r="L23" s="5" t="s">
        <v>84</v>
      </c>
      <c r="M23" s="5" t="s">
        <v>27</v>
      </c>
      <c r="N23" s="5" t="s">
        <v>22</v>
      </c>
      <c r="O23" s="5" t="s">
        <v>28</v>
      </c>
      <c r="P23" s="5" t="s">
        <v>116</v>
      </c>
      <c r="Q23" s="5" t="s">
        <v>126</v>
      </c>
      <c r="R23" s="5" t="s">
        <v>136</v>
      </c>
      <c r="S23" s="5" t="s">
        <v>29</v>
      </c>
      <c r="T23" s="5" t="s">
        <v>29</v>
      </c>
      <c r="U23" s="5" t="s">
        <v>29</v>
      </c>
      <c r="V23" s="5" t="s">
        <v>29</v>
      </c>
      <c r="X23" s="5">
        <v>3601000000</v>
      </c>
      <c r="Y23" s="8">
        <v>829</v>
      </c>
      <c r="Z23" s="8">
        <v>708</v>
      </c>
      <c r="AA23" s="8">
        <v>53833.46</v>
      </c>
      <c r="AB23" s="9">
        <f>Z23/1000</f>
        <v>0.70799999999999996</v>
      </c>
      <c r="AC23" s="9">
        <f>AA23/1000</f>
        <v>53.833460000000002</v>
      </c>
    </row>
    <row r="24" spans="1:29" s="5" customFormat="1" x14ac:dyDescent="0.25">
      <c r="A24" s="5">
        <v>5777</v>
      </c>
      <c r="C24" s="6">
        <v>44663</v>
      </c>
      <c r="D24" s="7">
        <v>2022</v>
      </c>
      <c r="E24" s="5" t="s">
        <v>58</v>
      </c>
      <c r="F24" s="5">
        <v>1656025681</v>
      </c>
      <c r="G24" s="5" t="s">
        <v>66</v>
      </c>
      <c r="J24" s="5" t="s">
        <v>105</v>
      </c>
      <c r="K24" s="5" t="s">
        <v>117</v>
      </c>
      <c r="L24" s="5" t="s">
        <v>68</v>
      </c>
      <c r="M24" s="5" t="s">
        <v>22</v>
      </c>
      <c r="N24" s="5" t="s">
        <v>55</v>
      </c>
      <c r="O24" s="5" t="s">
        <v>23</v>
      </c>
      <c r="P24" s="5" t="s">
        <v>75</v>
      </c>
      <c r="Q24" s="5" t="s">
        <v>126</v>
      </c>
      <c r="R24" s="5" t="s">
        <v>136</v>
      </c>
      <c r="S24" s="5" t="s">
        <v>66</v>
      </c>
      <c r="T24" s="5" t="s">
        <v>66</v>
      </c>
      <c r="U24" s="5" t="s">
        <v>132</v>
      </c>
      <c r="V24" s="5" t="s">
        <v>62</v>
      </c>
      <c r="X24" s="5">
        <v>3601000000</v>
      </c>
      <c r="Y24" s="8">
        <v>39207.800000000003</v>
      </c>
      <c r="Z24" s="8">
        <v>36000</v>
      </c>
      <c r="AA24" s="8">
        <v>644400</v>
      </c>
      <c r="AB24" s="9">
        <f>Z24/1000</f>
        <v>36</v>
      </c>
      <c r="AC24" s="9">
        <f>AA24/1000</f>
        <v>644.4</v>
      </c>
    </row>
    <row r="25" spans="1:29" s="5" customFormat="1" x14ac:dyDescent="0.25">
      <c r="A25" s="5">
        <v>5790</v>
      </c>
      <c r="C25" s="6">
        <v>45100</v>
      </c>
      <c r="D25" s="7">
        <v>2023</v>
      </c>
      <c r="E25" s="5" t="s">
        <v>58</v>
      </c>
      <c r="F25" s="5">
        <v>1656025681</v>
      </c>
      <c r="G25" s="5" t="s">
        <v>66</v>
      </c>
      <c r="J25" s="5" t="s">
        <v>67</v>
      </c>
      <c r="K25" s="5" t="s">
        <v>118</v>
      </c>
      <c r="L25" s="5" t="s">
        <v>68</v>
      </c>
      <c r="M25" s="5" t="s">
        <v>22</v>
      </c>
      <c r="N25" s="5" t="s">
        <v>59</v>
      </c>
      <c r="O25" s="5" t="s">
        <v>34</v>
      </c>
      <c r="P25" s="5" t="s">
        <v>119</v>
      </c>
      <c r="Q25" s="5" t="s">
        <v>126</v>
      </c>
      <c r="R25" s="5" t="s">
        <v>136</v>
      </c>
      <c r="S25" s="5" t="s">
        <v>66</v>
      </c>
      <c r="T25" s="5" t="s">
        <v>66</v>
      </c>
      <c r="U25" s="5" t="s">
        <v>132</v>
      </c>
      <c r="V25" s="5" t="s">
        <v>62</v>
      </c>
      <c r="X25" s="5">
        <v>3601000000</v>
      </c>
      <c r="Y25" s="8">
        <v>18449</v>
      </c>
      <c r="Z25" s="8">
        <v>14006</v>
      </c>
      <c r="AA25" s="8">
        <v>283026.56</v>
      </c>
      <c r="AB25" s="9">
        <f>(Z25/11*12)/1000</f>
        <v>15.279272727272728</v>
      </c>
      <c r="AC25" s="9">
        <f>(AA25/11*12)/1000</f>
        <v>308.75624727272725</v>
      </c>
    </row>
    <row r="26" spans="1:29" s="5" customFormat="1" x14ac:dyDescent="0.25">
      <c r="A26" s="5">
        <v>5791</v>
      </c>
      <c r="C26" s="6">
        <v>45110</v>
      </c>
      <c r="D26" s="7">
        <v>2023</v>
      </c>
      <c r="E26" s="5" t="s">
        <v>58</v>
      </c>
      <c r="F26" s="5">
        <v>1656025681</v>
      </c>
      <c r="G26" s="5" t="s">
        <v>66</v>
      </c>
      <c r="H26" s="5" t="s">
        <v>120</v>
      </c>
      <c r="J26" s="5" t="s">
        <v>67</v>
      </c>
      <c r="K26" s="5" t="s">
        <v>104</v>
      </c>
      <c r="L26" s="5" t="s">
        <v>68</v>
      </c>
      <c r="M26" s="5" t="s">
        <v>22</v>
      </c>
      <c r="N26" s="5" t="s">
        <v>59</v>
      </c>
      <c r="O26" s="5" t="s">
        <v>34</v>
      </c>
      <c r="P26" s="5" t="s">
        <v>75</v>
      </c>
      <c r="Q26" s="5" t="s">
        <v>126</v>
      </c>
      <c r="R26" s="5" t="s">
        <v>136</v>
      </c>
      <c r="S26" s="5" t="s">
        <v>66</v>
      </c>
      <c r="T26" s="5" t="s">
        <v>66</v>
      </c>
      <c r="U26" s="5" t="s">
        <v>132</v>
      </c>
      <c r="V26" s="5" t="s">
        <v>62</v>
      </c>
      <c r="X26" s="5">
        <v>3601000000</v>
      </c>
      <c r="Y26" s="8">
        <v>18799</v>
      </c>
      <c r="Z26" s="8">
        <v>13970</v>
      </c>
      <c r="AA26" s="8">
        <v>263169.18</v>
      </c>
      <c r="AB26" s="9">
        <f>(Z26/11*12)/1000</f>
        <v>15.24</v>
      </c>
      <c r="AC26" s="9">
        <f>(AA26/11*12)/1000</f>
        <v>287.09365090909085</v>
      </c>
    </row>
    <row r="27" spans="1:29" s="5" customFormat="1" x14ac:dyDescent="0.25">
      <c r="A27" s="5">
        <v>5792</v>
      </c>
      <c r="C27" s="6">
        <v>45120</v>
      </c>
      <c r="D27" s="7">
        <v>2023</v>
      </c>
      <c r="E27" s="5" t="s">
        <v>58</v>
      </c>
      <c r="F27" s="5">
        <v>1656025681</v>
      </c>
      <c r="G27" s="5" t="s">
        <v>66</v>
      </c>
      <c r="H27" s="5" t="s">
        <v>120</v>
      </c>
      <c r="J27" s="5" t="s">
        <v>121</v>
      </c>
      <c r="K27" s="5" t="s">
        <v>122</v>
      </c>
      <c r="L27" s="5" t="s">
        <v>68</v>
      </c>
      <c r="M27" s="5" t="s">
        <v>22</v>
      </c>
      <c r="N27" s="5" t="s">
        <v>59</v>
      </c>
      <c r="O27" s="5" t="s">
        <v>34</v>
      </c>
      <c r="P27" s="5" t="s">
        <v>123</v>
      </c>
      <c r="Q27" s="5" t="s">
        <v>126</v>
      </c>
      <c r="R27" s="5" t="s">
        <v>136</v>
      </c>
      <c r="S27" s="5" t="s">
        <v>66</v>
      </c>
      <c r="T27" s="5" t="s">
        <v>66</v>
      </c>
      <c r="U27" s="5" t="s">
        <v>132</v>
      </c>
      <c r="V27" s="5" t="s">
        <v>62</v>
      </c>
      <c r="X27" s="5">
        <v>3601000000</v>
      </c>
      <c r="Y27" s="8">
        <v>8222</v>
      </c>
      <c r="Z27" s="8">
        <v>6143</v>
      </c>
      <c r="AA27" s="8">
        <v>126079.36</v>
      </c>
      <c r="AB27" s="9">
        <f>(Z27/11*12)/1000</f>
        <v>6.7014545454545456</v>
      </c>
      <c r="AC27" s="9">
        <f>(AA27/11*12)/1000</f>
        <v>137.54112000000001</v>
      </c>
    </row>
  </sheetData>
  <autoFilter ref="A1:AC27" xr:uid="{2265F5C4-A9ED-4F3C-A61A-698FA12C0DD5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iMozaika</dc:creator>
  <cp:lastModifiedBy>Алена Руденкина</cp:lastModifiedBy>
  <dcterms:created xsi:type="dcterms:W3CDTF">2022-03-27T15:11:23Z</dcterms:created>
  <dcterms:modified xsi:type="dcterms:W3CDTF">2024-01-26T09:43:45Z</dcterms:modified>
</cp:coreProperties>
</file>