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Discovery2\МГК\"/>
    </mc:Choice>
  </mc:AlternateContent>
  <xr:revisionPtr revIDLastSave="0" documentId="13_ncr:1_{A1E05CAC-B896-4448-94E2-CF688D01502E}" xr6:coauthVersionLast="37" xr6:coauthVersionMax="37" xr10:uidLastSave="{00000000-0000-0000-0000-000000000000}"/>
  <bookViews>
    <workbookView xWindow="0" yWindow="0" windowWidth="28800" windowHeight="9825" xr2:uid="{00000000-000D-0000-FFFF-FFFF00000000}"/>
  </bookViews>
  <sheets>
    <sheet name="Отчет" sheetId="1" r:id="rId1"/>
  </sheets>
  <definedNames>
    <definedName name="_xlnm._FilterDatabase" localSheetId="0" hidden="1">Отчет!$A$1:$AF$12</definedName>
  </definedNames>
  <calcPr calcId="179021"/>
</workbook>
</file>

<file path=xl/calcChain.xml><?xml version="1.0" encoding="utf-8"?>
<calcChain xmlns="http://schemas.openxmlformats.org/spreadsheetml/2006/main">
  <c r="M6" i="1" l="1"/>
  <c r="J5" i="1" l="1"/>
  <c r="M5" i="1" s="1"/>
  <c r="J7" i="1"/>
  <c r="Q2" i="1"/>
  <c r="J2" i="1"/>
  <c r="M2" i="1" s="1"/>
  <c r="J12" i="1"/>
  <c r="M12" i="1" s="1"/>
  <c r="J10" i="1"/>
  <c r="M10" i="1" s="1"/>
  <c r="J11" i="1"/>
  <c r="M11" i="1" s="1"/>
  <c r="J9" i="1" l="1"/>
  <c r="M9" i="1" s="1"/>
  <c r="Q9" i="1"/>
  <c r="J8" i="1"/>
  <c r="M8" i="1" s="1"/>
  <c r="J6" i="1"/>
  <c r="R6" i="1" s="1"/>
  <c r="J4" i="1"/>
  <c r="M4" i="1" s="1"/>
  <c r="J3" i="1"/>
  <c r="M3" i="1" s="1"/>
  <c r="M7" i="1" l="1"/>
</calcChain>
</file>

<file path=xl/sharedStrings.xml><?xml version="1.0" encoding="utf-8"?>
<sst xmlns="http://schemas.openxmlformats.org/spreadsheetml/2006/main" count="263" uniqueCount="142">
  <si>
    <t>Реестровый номер</t>
  </si>
  <si>
    <t>Дата публикации</t>
  </si>
  <si>
    <t>Дата окончания подачи заявок</t>
  </si>
  <si>
    <t>Название</t>
  </si>
  <si>
    <t>Название лота</t>
  </si>
  <si>
    <t>Наименование продукта</t>
  </si>
  <si>
    <t>Начальная цена</t>
  </si>
  <si>
    <t>Количество продукции</t>
  </si>
  <si>
    <t>Единица измерения продукции</t>
  </si>
  <si>
    <t>Сумма для продукта</t>
  </si>
  <si>
    <t>Цена за единицу продукции</t>
  </si>
  <si>
    <t>Наименование заказчика</t>
  </si>
  <si>
    <t>ИНН заказчика</t>
  </si>
  <si>
    <t>Регион</t>
  </si>
  <si>
    <t>Тип тендера</t>
  </si>
  <si>
    <t>Категория лота</t>
  </si>
  <si>
    <t>Документы к тендеру</t>
  </si>
  <si>
    <t>Модуль</t>
  </si>
  <si>
    <t>Ссылка на источник</t>
  </si>
  <si>
    <t>Площадка</t>
  </si>
  <si>
    <t>Ссылка на площадку</t>
  </si>
  <si>
    <t>Статус</t>
  </si>
  <si>
    <t>Полное наименование участника</t>
  </si>
  <si>
    <t>Полное наименование победителя</t>
  </si>
  <si>
    <t>Ставка победителя</t>
  </si>
  <si>
    <t>Количество продуктов по извещению</t>
  </si>
  <si>
    <t>32312503995</t>
  </si>
  <si>
    <t>Поставка гофрированной спиральновитой металлической трубы и гофрированного бандажного соединения к гофрированной спиральновитой металлической трубе</t>
  </si>
  <si>
    <t xml:space="preserve">Поставка гофрированной спиральновитой металлической трубы и гофрированного бандажного соединения к гофрированной спиральновитой металлической трубе </t>
  </si>
  <si>
    <t>Трубы круглого сечения прочие стальные</t>
  </si>
  <si>
    <t>Погонный метр</t>
  </si>
  <si>
    <t>6731020765</t>
  </si>
  <si>
    <t>Смоленская Область</t>
  </si>
  <si>
    <t>ФЗ 223: Закупка у единственного поставщика (подрядчика, исполнителя)</t>
  </si>
  <si>
    <t>Металлоизделия, металлоконструкции</t>
  </si>
  <si>
    <t>https://v2.tenderland.ru/redirect?url=File/GetAll?entityId=1107813677&amp;entityType=1</t>
  </si>
  <si>
    <t>Государственные тендеры</t>
  </si>
  <si>
    <t>https://zakupki.gov.ru/epz/order/notice/notice223/common-info.html?noticeInfoId=15418310</t>
  </si>
  <si>
    <t>ЕИС Закупки</t>
  </si>
  <si>
    <t>http://zakupki.gov.ru/</t>
  </si>
  <si>
    <t/>
  </si>
  <si>
    <t>Закупка завершена</t>
  </si>
  <si>
    <t>Штука</t>
  </si>
  <si>
    <t>Коммерческие тендеры</t>
  </si>
  <si>
    <t>Подача заявок</t>
  </si>
  <si>
    <t>Москва Город</t>
  </si>
  <si>
    <t>ОБЩЕСТВО С ОГРАНИЧЕННОЙ ОТВЕТСТВЕННОСТЬЮ «РТС-ТЕНДЕР»</t>
  </si>
  <si>
    <t>http://www.rts-tender.ru/</t>
  </si>
  <si>
    <t>ФЗ 44: Электронный аукцион</t>
  </si>
  <si>
    <t>0857200000223000306</t>
  </si>
  <si>
    <t>Спиральновитые гофрированные металлические трубы и бандажные соединения</t>
  </si>
  <si>
    <t>6027143462</t>
  </si>
  <si>
    <t>Псковская Область</t>
  </si>
  <si>
    <t>https://v2.tenderland.ru/redirect?url=File/GetAll?entityId=1088443915&amp;entityType=1</t>
  </si>
  <si>
    <t>https://zakupki.gov.ru/epz/order/notice/ea20/view/common-info.html?regNumber=0857200000223000306</t>
  </si>
  <si>
    <t>ОБЩЕСТВО С ОГРАНИЧЕННОЙ ОТВЕТСТВЕННОСТЬЮ «ЭЛЕКТРОННАЯ ТОРГОВАЯ ПЛОЩАДКА ГПБ»</t>
  </si>
  <si>
    <t>https://etpgpb.ru/</t>
  </si>
  <si>
    <t>ОБЩЕСТВО С ОГРАНИЧЕННОЙ ОТВЕТСТВЕННОСТЬЮ "ТОЧИНВЕСТ УСТАНОВКА"</t>
  </si>
  <si>
    <t>Спиральновитая оцинкованная гофрированная металлическая труба (СГМТ) Диаметр: 1,5 м.</t>
  </si>
  <si>
    <t>АКЦИОНЕРНОЕ ОБЩЕСТВО «ЕДИНАЯ ЭЛЕКТРОННАЯ ТОРГОВАЯ ПЛОЩАДКА»</t>
  </si>
  <si>
    <t>http://roseltorg.ru/</t>
  </si>
  <si>
    <t>0163200000323003557</t>
  </si>
  <si>
    <t>1657аэф/т Поставка трубы металлической гофрированной спиральновитой и бандажного соединения</t>
  </si>
  <si>
    <t>Труба металлическая гофрированная спиральновитая</t>
  </si>
  <si>
    <t>Метр</t>
  </si>
  <si>
    <t>https://v2.tenderland.ru/redirect?url=File/GetAll?entityId=1086362172&amp;entityType=1</t>
  </si>
  <si>
    <t>https://zakupki.gov.ru/epz/order/notice/ea20/view/common-info.html?regNumber=0163200000323003557</t>
  </si>
  <si>
    <t>ОБЩЕСТВО С ОГРАНИЧЕННОЙ ОТВЕТСТВЕННОСТЬЮ "ДОРГЕОТЕХ"</t>
  </si>
  <si>
    <t>ГП306477</t>
  </si>
  <si>
    <t>Поставка гофрированной трубы и комплектующих</t>
  </si>
  <si>
    <t>7707467057</t>
  </si>
  <si>
    <t>https://v2.tenderland.ru/redirect?url=File/GetAll?entityId=1086267701&amp;entityType=1</t>
  </si>
  <si>
    <t>https://etp.gpb.ru/#com/procedure/view/procedure/796501</t>
  </si>
  <si>
    <t>Красноярский Край</t>
  </si>
  <si>
    <t>ЭТП ТЭК-Торг</t>
  </si>
  <si>
    <t>http://www.tektorg.ru/</t>
  </si>
  <si>
    <t>2464036561</t>
  </si>
  <si>
    <t>7715568411</t>
  </si>
  <si>
    <t>Строительство и ремонт дорог, мостов, тоннелей, тротуаров, аэродромов</t>
  </si>
  <si>
    <t>Трансстроймеханизация</t>
  </si>
  <si>
    <t>http://tender.tsm.ru/</t>
  </si>
  <si>
    <t>Саха /Якутия/ Республика</t>
  </si>
  <si>
    <t>Национальная электронная площадка</t>
  </si>
  <si>
    <t>http://www.etp-ets.ru/</t>
  </si>
  <si>
    <t>4400000299</t>
  </si>
  <si>
    <t>Костромская Область</t>
  </si>
  <si>
    <t>0816500000623000887</t>
  </si>
  <si>
    <t>Поставка металлических гофрированных труб</t>
  </si>
  <si>
    <t>Тонна;^метрическая тонна (1000 кг)</t>
  </si>
  <si>
    <t>1401000761</t>
  </si>
  <si>
    <t>https://v2.tenderland.ru/redirect?url=File/GetAll?entityId=983212571&amp;entityType=1</t>
  </si>
  <si>
    <t>https://zakupki.gov.ru/epz/order/notice/ea20/view/common-info.html?regNumber=0816500000623000887</t>
  </si>
  <si>
    <t>ОБЩЕСТВО С ОГРАНИЧЕННОЙ ОТВЕТСТВЕННОСТЬЮ "ПРОГРЕСС"</t>
  </si>
  <si>
    <t>РН30200630</t>
  </si>
  <si>
    <t>29-ОР-МТР-2023 Комплект ЛМГ металлический гофрированный</t>
  </si>
  <si>
    <t>https://v2.tenderland.ru/redirect?url=File/GetAll?entityId=978826488&amp;entityType=1</t>
  </si>
  <si>
    <t>https://www.tektorg.ru/rosnefttkp/procedures/6862156</t>
  </si>
  <si>
    <t>0857200000223000032</t>
  </si>
  <si>
    <t>https://v2.tenderland.ru/redirect?url=File/GetAll?entityId=977921025&amp;entityType=1</t>
  </si>
  <si>
    <t>https://zakupki.gov.ru/epz/order/notice/ea20/view/common-info.html?regNumber=0857200000223000032</t>
  </si>
  <si>
    <t>ОБЩЕСТВО С ОГРАНИЧЕННОЙ ОТВЕТСТВЕННОСТЬЮ "ДОР МГК"</t>
  </si>
  <si>
    <t>0841200000722002533</t>
  </si>
  <si>
    <t>Поставка труб металлических гофрированных для нужд  филиала ОГБУ «Костромаавтодор» - «Костромской асфальтобетонный завод»</t>
  </si>
  <si>
    <t>Труба</t>
  </si>
  <si>
    <t>https://v2.tenderland.ru/redirect?url=File/GetAll?entityId=942812946&amp;entityType=1</t>
  </si>
  <si>
    <t>https://zakupki.gov.ru/epz/order/notice/ea20/view/common-info.html?regNumber=0841200000722002533</t>
  </si>
  <si>
    <t>6897-ЭТ</t>
  </si>
  <si>
    <t>Труба водопропускная СГМТ. Объект: АД М-11 км149-км208 С (3 этап).</t>
  </si>
  <si>
    <t>https://v2.tenderland.ru/redirect?url=File/GetAll?entityId=863918424&amp;entityType=1</t>
  </si>
  <si>
    <t>https://tender.tsm.ru/trades/106200886</t>
  </si>
  <si>
    <t>6866-ЭТ</t>
  </si>
  <si>
    <t>Поставка труб СГМТ в Гребени (Лот 2108)</t>
  </si>
  <si>
    <t>https://v2.tenderland.ru/redirect?url=File/GetAll?entityId=830677415&amp;entityType=1</t>
  </si>
  <si>
    <t>https://tender.tsm.ru/trades/106173182</t>
  </si>
  <si>
    <t>GG-2022-0150</t>
  </si>
  <si>
    <t>[GG-2022-0150] 2022_Полюс Строй_Элементы ЛМГ(доп.этап 3) [этап 5] (повторная публикация)</t>
  </si>
  <si>
    <t>Создание и сопровождение ресурсов</t>
  </si>
  <si>
    <t>https://v2.tenderland.ru/redirect?url=File/GetAll?entityId=816271748&amp;entityType=1</t>
  </si>
  <si>
    <t>https://tenders.polyus.com/purchases/detail.php?ID=41390</t>
  </si>
  <si>
    <t>Полюс Золото</t>
  </si>
  <si>
    <t>http://tenders.polyusgold.com/</t>
  </si>
  <si>
    <t>Сумма для сводной</t>
  </si>
  <si>
    <t>Металлическая гофрированная труба (МГТ)</t>
  </si>
  <si>
    <t>Год</t>
  </si>
  <si>
    <t>Категория в сводную</t>
  </si>
  <si>
    <t>Лист металлический гофрированный (ЛМГ)</t>
  </si>
  <si>
    <t>Спиральновитые металлические гофрированные трубы</t>
  </si>
  <si>
    <t>Количество для сводной, тн</t>
  </si>
  <si>
    <t>СОГБУ СМОЛЕНСКАВТОДОР</t>
  </si>
  <si>
    <t>ГБУ ПО ПСКОВАВТОДОР</t>
  </si>
  <si>
    <t>ООО Р-СТРОЙ</t>
  </si>
  <si>
    <t>ООО СЛАВНЕФТЬ-КРАСНОЯРСКНЕФТЕГАЗ</t>
  </si>
  <si>
    <t>ООО ТРАНССТРОЙМЕХАНИЗАЦИЯ</t>
  </si>
  <si>
    <t>ОГБУ КОСТРОМААВТОДОР</t>
  </si>
  <si>
    <t>КП РС(Я) ДОРОГИ АРКТИКИ</t>
  </si>
  <si>
    <t>ООО УК ПОЛЮС</t>
  </si>
  <si>
    <t>Категория цены</t>
  </si>
  <si>
    <t>Свыше 20 млн. руб.</t>
  </si>
  <si>
    <t>От 5 до 20 млн. руб.</t>
  </si>
  <si>
    <t>От 1 до 5 млн. руб.</t>
  </si>
  <si>
    <t>Менее 1 млн. руб.</t>
  </si>
  <si>
    <t>Цена за тонну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</si>
</sst>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scheme val="minor"/>
    </font>
    <font>
      <u/>
      <sz val="8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</patternFill>
    </fill>
  </fills>
  <borders count="4">
    <border>
      <left/>
      <right/>
      <top/>
      <bottom/>
      <diagonal/>
    </border>
    <border>
      <left style="thin">
        <color rgb="FFAEAAAA"/>
      </left>
      <right/>
      <top style="thin">
        <color rgb="FFAE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EAAAA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2" fillId="0" borderId="2" xfId="2" applyNumberFormat="1" applyFont="1" applyFill="1" applyBorder="1" applyAlignment="1">
      <alignment vertical="top" wrapText="1"/>
    </xf>
    <xf numFmtId="0" fontId="1" fillId="0" borderId="2" xfId="1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 wrapText="1"/>
    </xf>
    <xf numFmtId="22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 wrapText="1"/>
    </xf>
    <xf numFmtId="43" fontId="2" fillId="0" borderId="2" xfId="2" applyNumberFormat="1" applyFont="1" applyFill="1" applyBorder="1" applyAlignment="1">
      <alignment vertical="top" wrapText="1"/>
    </xf>
    <xf numFmtId="164" fontId="0" fillId="0" borderId="2" xfId="2" applyNumberFormat="1" applyFont="1" applyBorder="1"/>
  </cellXfs>
  <cellStyles count="3">
    <cellStyle name="Гиперссылка" xfId="1" builtinId="8" customBuiltin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pgpb.ru/" TargetMode="External"/><Relationship Id="rId18" Type="http://schemas.openxmlformats.org/officeDocument/2006/relationships/hyperlink" Target="https://v2.tenderland.ru/redirect?url=File/GetAll?entityId=978826488&amp;entityType=1" TargetMode="External"/><Relationship Id="rId26" Type="http://schemas.openxmlformats.org/officeDocument/2006/relationships/hyperlink" Target="https://zakupki.gov.ru/epz/order/notice/ea20/view/common-info.html?regNumber=0163200000323003557" TargetMode="External"/><Relationship Id="rId3" Type="http://schemas.openxmlformats.org/officeDocument/2006/relationships/hyperlink" Target="https://v2.tenderland.ru/redirect?url=File/GetAll?entityId=816271748&amp;entityType=1" TargetMode="External"/><Relationship Id="rId21" Type="http://schemas.openxmlformats.org/officeDocument/2006/relationships/hyperlink" Target="https://v2.tenderland.ru/redirect?url=File/GetAll?entityId=983212571&amp;entityType=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ender.tsm.ru/" TargetMode="External"/><Relationship Id="rId12" Type="http://schemas.openxmlformats.org/officeDocument/2006/relationships/hyperlink" Target="https://v2.tenderland.ru/redirect?url=File/GetAll?entityId=942812946&amp;entityType=1" TargetMode="External"/><Relationship Id="rId17" Type="http://schemas.openxmlformats.org/officeDocument/2006/relationships/hyperlink" Target="https://www.tektorg.ru/rosnefttkp/procedures/6862156" TargetMode="External"/><Relationship Id="rId25" Type="http://schemas.openxmlformats.org/officeDocument/2006/relationships/hyperlink" Target="http://roseltorg.ru/" TargetMode="External"/><Relationship Id="rId33" Type="http://schemas.openxmlformats.org/officeDocument/2006/relationships/hyperlink" Target="https://v2.tenderland.ru/redirect?url=File/GetAll?entityId=1107813677&amp;entityType=1" TargetMode="External"/><Relationship Id="rId2" Type="http://schemas.openxmlformats.org/officeDocument/2006/relationships/hyperlink" Target="https://tenders.polyus.com/purchases/detail.php?ID=41390" TargetMode="External"/><Relationship Id="rId16" Type="http://schemas.openxmlformats.org/officeDocument/2006/relationships/hyperlink" Target="http://www.tektorg.ru/" TargetMode="External"/><Relationship Id="rId20" Type="http://schemas.openxmlformats.org/officeDocument/2006/relationships/hyperlink" Target="https://zakupki.gov.ru/epz/order/notice/ea20/view/common-info.html?regNumber=0816500000623000887" TargetMode="External"/><Relationship Id="rId29" Type="http://schemas.openxmlformats.org/officeDocument/2006/relationships/hyperlink" Target="https://zakupki.gov.ru/epz/order/notice/ea20/view/common-info.html?regNumber=0857200000223000306" TargetMode="External"/><Relationship Id="rId1" Type="http://schemas.openxmlformats.org/officeDocument/2006/relationships/hyperlink" Target="http://tenders.polyusgold.com/" TargetMode="External"/><Relationship Id="rId6" Type="http://schemas.openxmlformats.org/officeDocument/2006/relationships/hyperlink" Target="https://v2.tenderland.ru/redirect?url=File/GetAll?entityId=830677415&amp;entityType=1" TargetMode="External"/><Relationship Id="rId11" Type="http://schemas.openxmlformats.org/officeDocument/2006/relationships/hyperlink" Target="https://zakupki.gov.ru/epz/order/notice/ea20/view/common-info.html?regNumber=0841200000722002533" TargetMode="External"/><Relationship Id="rId24" Type="http://schemas.openxmlformats.org/officeDocument/2006/relationships/hyperlink" Target="https://v2.tenderland.ru/redirect?url=File/GetAll?entityId=1086267701&amp;entityType=1" TargetMode="External"/><Relationship Id="rId32" Type="http://schemas.openxmlformats.org/officeDocument/2006/relationships/hyperlink" Target="https://zakupki.gov.ru/epz/order/notice/notice223/common-info.html?noticeInfoId=15418310" TargetMode="External"/><Relationship Id="rId5" Type="http://schemas.openxmlformats.org/officeDocument/2006/relationships/hyperlink" Target="https://tender.tsm.ru/trades/106173182" TargetMode="External"/><Relationship Id="rId15" Type="http://schemas.openxmlformats.org/officeDocument/2006/relationships/hyperlink" Target="https://v2.tenderland.ru/redirect?url=File/GetAll?entityId=977921025&amp;entityType=1" TargetMode="External"/><Relationship Id="rId23" Type="http://schemas.openxmlformats.org/officeDocument/2006/relationships/hyperlink" Target="https://etp.gpb.ru/" TargetMode="External"/><Relationship Id="rId28" Type="http://schemas.openxmlformats.org/officeDocument/2006/relationships/hyperlink" Target="https://etpgpb.ru/" TargetMode="External"/><Relationship Id="rId10" Type="http://schemas.openxmlformats.org/officeDocument/2006/relationships/hyperlink" Target="http://www.rts-tender.ru/" TargetMode="External"/><Relationship Id="rId19" Type="http://schemas.openxmlformats.org/officeDocument/2006/relationships/hyperlink" Target="http://www.etp-ets.ru/" TargetMode="External"/><Relationship Id="rId31" Type="http://schemas.openxmlformats.org/officeDocument/2006/relationships/hyperlink" Target="http://zakupki.gov.ru/" TargetMode="External"/><Relationship Id="rId4" Type="http://schemas.openxmlformats.org/officeDocument/2006/relationships/hyperlink" Target="http://tender.tsm.ru/" TargetMode="External"/><Relationship Id="rId9" Type="http://schemas.openxmlformats.org/officeDocument/2006/relationships/hyperlink" Target="https://v2.tenderland.ru/redirect?url=File/GetAll?entityId=863918424&amp;entityType=1" TargetMode="External"/><Relationship Id="rId14" Type="http://schemas.openxmlformats.org/officeDocument/2006/relationships/hyperlink" Target="https://zakupki.gov.ru/epz/order/notice/ea20/view/common-info.html?regNumber=0857200000223000032" TargetMode="External"/><Relationship Id="rId22" Type="http://schemas.openxmlformats.org/officeDocument/2006/relationships/hyperlink" Target="https://etpgpb.ru/" TargetMode="External"/><Relationship Id="rId27" Type="http://schemas.openxmlformats.org/officeDocument/2006/relationships/hyperlink" Target="https://v2.tenderland.ru/redirect?url=File/GetAll?entityId=1086362172&amp;entityType=1" TargetMode="External"/><Relationship Id="rId30" Type="http://schemas.openxmlformats.org/officeDocument/2006/relationships/hyperlink" Target="https://v2.tenderland.ru/redirect?url=File/GetAll?entityId=1088443915&amp;entityType=1" TargetMode="External"/><Relationship Id="rId8" Type="http://schemas.openxmlformats.org/officeDocument/2006/relationships/hyperlink" Target="https://tender.tsm.ru/trades/106200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zoomScale="80" zoomScaleNormal="80"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1" max="1" width="12.7109375" customWidth="1"/>
    <col min="2" max="2" width="15.7109375" customWidth="1"/>
    <col min="3" max="3" width="5.42578125" customWidth="1"/>
    <col min="4" max="4" width="14.7109375" customWidth="1"/>
    <col min="5" max="5" width="19.28515625" customWidth="1"/>
    <col min="6" max="6" width="35.7109375" customWidth="1"/>
    <col min="7" max="7" width="21.42578125" customWidth="1"/>
    <col min="8" max="8" width="15.7109375" customWidth="1"/>
    <col min="9" max="9" width="17.5703125" customWidth="1"/>
    <col min="10" max="10" width="11.28515625" style="1" customWidth="1"/>
    <col min="11" max="11" width="11.28515625" customWidth="1"/>
    <col min="12" max="12" width="10.7109375" customWidth="1"/>
    <col min="13" max="13" width="12.28515625" customWidth="1"/>
    <col min="14" max="14" width="9.85546875" customWidth="1"/>
    <col min="15" max="15" width="8.42578125" customWidth="1"/>
    <col min="16" max="16" width="10.5703125" customWidth="1"/>
    <col min="17" max="18" width="11" customWidth="1"/>
    <col min="19" max="19" width="13" customWidth="1"/>
    <col min="20" max="20" width="9.85546875" customWidth="1"/>
    <col min="21" max="22" width="9.5703125" customWidth="1"/>
    <col min="23" max="23" width="19.28515625" customWidth="1"/>
    <col min="24" max="24" width="12.7109375" customWidth="1"/>
    <col min="25" max="25" width="19.28515625" customWidth="1"/>
    <col min="26" max="26" width="18.5703125" customWidth="1"/>
    <col min="27" max="27" width="19.28515625" customWidth="1"/>
    <col min="28" max="30" width="18.5703125" customWidth="1"/>
    <col min="31" max="32" width="19.28515625" customWidth="1"/>
  </cols>
  <sheetData>
    <row r="1" spans="1:32" ht="45" x14ac:dyDescent="0.25">
      <c r="A1" s="2" t="s">
        <v>0</v>
      </c>
      <c r="B1" s="3" t="s">
        <v>1</v>
      </c>
      <c r="C1" s="3" t="s">
        <v>123</v>
      </c>
      <c r="D1" s="3" t="s">
        <v>2</v>
      </c>
      <c r="E1" s="3" t="s">
        <v>15</v>
      </c>
      <c r="F1" s="3" t="s">
        <v>3</v>
      </c>
      <c r="G1" s="3" t="s">
        <v>4</v>
      </c>
      <c r="H1" s="3" t="s">
        <v>5</v>
      </c>
      <c r="I1" s="3" t="s">
        <v>124</v>
      </c>
      <c r="J1" s="4" t="s">
        <v>121</v>
      </c>
      <c r="K1" s="3" t="s">
        <v>136</v>
      </c>
      <c r="L1" s="3" t="s">
        <v>6</v>
      </c>
      <c r="M1" s="3" t="s">
        <v>127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141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  <c r="AE1" s="3" t="s">
        <v>24</v>
      </c>
      <c r="AF1" s="3" t="s">
        <v>25</v>
      </c>
    </row>
    <row r="2" spans="1:32" s="11" customFormat="1" ht="33.75" customHeight="1" x14ac:dyDescent="0.2">
      <c r="A2" s="9" t="s">
        <v>26</v>
      </c>
      <c r="B2" s="10">
        <v>45097.493993055556</v>
      </c>
      <c r="C2" s="8">
        <v>2023</v>
      </c>
      <c r="D2" s="10">
        <v>45097</v>
      </c>
      <c r="E2" s="12" t="s">
        <v>34</v>
      </c>
      <c r="F2" s="12" t="s">
        <v>27</v>
      </c>
      <c r="G2" s="12" t="s">
        <v>28</v>
      </c>
      <c r="H2" s="12" t="s">
        <v>29</v>
      </c>
      <c r="I2" s="12" t="s">
        <v>126</v>
      </c>
      <c r="J2" s="6">
        <f>L2</f>
        <v>3349728</v>
      </c>
      <c r="K2" s="6" t="s">
        <v>139</v>
      </c>
      <c r="L2" s="6">
        <v>3349728</v>
      </c>
      <c r="M2" s="16">
        <f>J2/R2</f>
        <v>15.951085714285714</v>
      </c>
      <c r="N2" s="14">
        <v>16</v>
      </c>
      <c r="O2" s="12" t="s">
        <v>42</v>
      </c>
      <c r="P2" s="13">
        <v>0</v>
      </c>
      <c r="Q2" s="6">
        <f>L2/N2</f>
        <v>209358</v>
      </c>
      <c r="R2" s="15">
        <v>210000</v>
      </c>
      <c r="S2" s="12" t="s">
        <v>128</v>
      </c>
      <c r="T2" s="12" t="s">
        <v>31</v>
      </c>
      <c r="U2" s="12" t="s">
        <v>32</v>
      </c>
      <c r="V2" s="12" t="s">
        <v>33</v>
      </c>
      <c r="W2" s="7" t="s">
        <v>35</v>
      </c>
      <c r="X2" s="12" t="s">
        <v>36</v>
      </c>
      <c r="Y2" s="7" t="s">
        <v>37</v>
      </c>
      <c r="Z2" s="12" t="s">
        <v>38</v>
      </c>
      <c r="AA2" s="7" t="s">
        <v>39</v>
      </c>
      <c r="AB2" s="12" t="s">
        <v>41</v>
      </c>
      <c r="AC2" s="12" t="s">
        <v>40</v>
      </c>
      <c r="AD2" s="12" t="s">
        <v>40</v>
      </c>
      <c r="AE2" s="12" t="s">
        <v>40</v>
      </c>
      <c r="AF2" s="15">
        <v>3</v>
      </c>
    </row>
    <row r="3" spans="1:32" s="11" customFormat="1" ht="33.75" customHeight="1" x14ac:dyDescent="0.2">
      <c r="A3" s="9" t="s">
        <v>49</v>
      </c>
      <c r="B3" s="10">
        <v>45084.725219895838</v>
      </c>
      <c r="C3" s="8">
        <v>2023</v>
      </c>
      <c r="D3" s="10">
        <v>45092.416666655095</v>
      </c>
      <c r="E3" s="12" t="s">
        <v>34</v>
      </c>
      <c r="F3" s="12" t="s">
        <v>50</v>
      </c>
      <c r="G3" s="12" t="s">
        <v>50</v>
      </c>
      <c r="H3" s="12" t="s">
        <v>58</v>
      </c>
      <c r="I3" s="12" t="s">
        <v>126</v>
      </c>
      <c r="J3" s="6">
        <f t="shared" ref="J3:J4" si="0">P3</f>
        <v>388648.47</v>
      </c>
      <c r="K3" s="6" t="s">
        <v>140</v>
      </c>
      <c r="L3" s="6">
        <v>1443815</v>
      </c>
      <c r="M3" s="16">
        <f>J3/R3</f>
        <v>1.8507069999999999</v>
      </c>
      <c r="N3" s="14">
        <v>21</v>
      </c>
      <c r="O3" s="12" t="s">
        <v>30</v>
      </c>
      <c r="P3" s="13">
        <v>388648.47</v>
      </c>
      <c r="Q3" s="6">
        <v>18507.07</v>
      </c>
      <c r="R3" s="15">
        <v>210000</v>
      </c>
      <c r="S3" s="12" t="s">
        <v>129</v>
      </c>
      <c r="T3" s="12" t="s">
        <v>51</v>
      </c>
      <c r="U3" s="12" t="s">
        <v>52</v>
      </c>
      <c r="V3" s="12" t="s">
        <v>48</v>
      </c>
      <c r="W3" s="7" t="s">
        <v>53</v>
      </c>
      <c r="X3" s="12" t="s">
        <v>36</v>
      </c>
      <c r="Y3" s="7" t="s">
        <v>54</v>
      </c>
      <c r="Z3" s="12" t="s">
        <v>55</v>
      </c>
      <c r="AA3" s="7" t="s">
        <v>56</v>
      </c>
      <c r="AB3" s="12" t="s">
        <v>41</v>
      </c>
      <c r="AD3" s="12" t="s">
        <v>57</v>
      </c>
      <c r="AE3" s="13">
        <v>1354780.92</v>
      </c>
      <c r="AF3" s="15">
        <v>5</v>
      </c>
    </row>
    <row r="4" spans="1:32" s="11" customFormat="1" ht="33.75" customHeight="1" x14ac:dyDescent="0.2">
      <c r="A4" s="9" t="s">
        <v>61</v>
      </c>
      <c r="B4" s="10">
        <v>45079.594247673609</v>
      </c>
      <c r="C4" s="8">
        <v>2023</v>
      </c>
      <c r="D4" s="10">
        <v>45091.375</v>
      </c>
      <c r="E4" s="12" t="s">
        <v>34</v>
      </c>
      <c r="F4" s="12" t="s">
        <v>62</v>
      </c>
      <c r="G4" s="12" t="s">
        <v>62</v>
      </c>
      <c r="H4" s="12" t="s">
        <v>63</v>
      </c>
      <c r="I4" s="12" t="s">
        <v>126</v>
      </c>
      <c r="J4" s="6">
        <f t="shared" si="0"/>
        <v>2857697.7</v>
      </c>
      <c r="K4" s="6" t="s">
        <v>139</v>
      </c>
      <c r="L4" s="6">
        <v>3017568.9</v>
      </c>
      <c r="M4" s="16">
        <f>J4/R4</f>
        <v>13.608084285714286</v>
      </c>
      <c r="N4" s="14">
        <v>143</v>
      </c>
      <c r="O4" s="12" t="s">
        <v>64</v>
      </c>
      <c r="P4" s="13">
        <v>2857697.7</v>
      </c>
      <c r="Q4" s="6">
        <v>19983.900000000001</v>
      </c>
      <c r="R4" s="15">
        <v>210000</v>
      </c>
      <c r="S4" s="12" t="s">
        <v>128</v>
      </c>
      <c r="T4" s="12" t="s">
        <v>31</v>
      </c>
      <c r="U4" s="12" t="s">
        <v>32</v>
      </c>
      <c r="V4" s="12" t="s">
        <v>48</v>
      </c>
      <c r="W4" s="7" t="s">
        <v>65</v>
      </c>
      <c r="X4" s="12" t="s">
        <v>36</v>
      </c>
      <c r="Y4" s="7" t="s">
        <v>66</v>
      </c>
      <c r="Z4" s="12" t="s">
        <v>59</v>
      </c>
      <c r="AA4" s="7" t="s">
        <v>60</v>
      </c>
      <c r="AB4" s="12" t="s">
        <v>41</v>
      </c>
      <c r="AC4" s="12"/>
      <c r="AD4" s="12" t="s">
        <v>67</v>
      </c>
      <c r="AE4" s="13">
        <v>2987991.66</v>
      </c>
      <c r="AF4" s="15">
        <v>2</v>
      </c>
    </row>
    <row r="5" spans="1:32" s="11" customFormat="1" ht="33.75" customHeight="1" x14ac:dyDescent="0.2">
      <c r="A5" s="9" t="s">
        <v>68</v>
      </c>
      <c r="B5" s="10">
        <v>45079.501944444448</v>
      </c>
      <c r="C5" s="8">
        <v>2023</v>
      </c>
      <c r="D5" s="10">
        <v>45084.625</v>
      </c>
      <c r="E5" s="12" t="s">
        <v>34</v>
      </c>
      <c r="F5" s="12" t="s">
        <v>69</v>
      </c>
      <c r="G5" s="12" t="s">
        <v>40</v>
      </c>
      <c r="H5" s="12" t="s">
        <v>40</v>
      </c>
      <c r="I5" s="12" t="s">
        <v>125</v>
      </c>
      <c r="J5" s="6">
        <f>Q5*N5</f>
        <v>5473170.7317073168</v>
      </c>
      <c r="K5" s="6" t="s">
        <v>138</v>
      </c>
      <c r="L5" s="6">
        <v>0</v>
      </c>
      <c r="M5" s="16">
        <f>J5/R5</f>
        <v>32.195121951219512</v>
      </c>
      <c r="N5" s="12">
        <v>240</v>
      </c>
      <c r="O5" s="12" t="s">
        <v>42</v>
      </c>
      <c r="P5" s="12" t="s">
        <v>40</v>
      </c>
      <c r="Q5" s="6">
        <v>22804.878048780487</v>
      </c>
      <c r="R5" s="15">
        <v>170000</v>
      </c>
      <c r="S5" s="12" t="s">
        <v>130</v>
      </c>
      <c r="T5" s="12" t="s">
        <v>70</v>
      </c>
      <c r="U5" s="12" t="s">
        <v>45</v>
      </c>
      <c r="V5" s="12" t="s">
        <v>40</v>
      </c>
      <c r="W5" s="7" t="s">
        <v>71</v>
      </c>
      <c r="X5" s="12" t="s">
        <v>43</v>
      </c>
      <c r="Y5" s="7" t="s">
        <v>72</v>
      </c>
      <c r="Z5" s="12" t="s">
        <v>55</v>
      </c>
      <c r="AA5" s="7" t="s">
        <v>56</v>
      </c>
      <c r="AB5" s="12" t="s">
        <v>44</v>
      </c>
      <c r="AC5" s="12" t="s">
        <v>40</v>
      </c>
      <c r="AD5" s="12" t="s">
        <v>40</v>
      </c>
      <c r="AE5" s="12" t="s">
        <v>40</v>
      </c>
      <c r="AF5" s="12" t="s">
        <v>40</v>
      </c>
    </row>
    <row r="6" spans="1:32" s="11" customFormat="1" ht="33.75" customHeight="1" x14ac:dyDescent="0.2">
      <c r="A6" s="9" t="s">
        <v>86</v>
      </c>
      <c r="B6" s="10">
        <v>44965.610428229171</v>
      </c>
      <c r="C6" s="8">
        <v>2023</v>
      </c>
      <c r="D6" s="10">
        <v>44974.395833333336</v>
      </c>
      <c r="E6" s="12" t="s">
        <v>34</v>
      </c>
      <c r="F6" s="12" t="s">
        <v>87</v>
      </c>
      <c r="G6" s="12" t="s">
        <v>87</v>
      </c>
      <c r="H6" s="12" t="s">
        <v>63</v>
      </c>
      <c r="I6" s="12" t="s">
        <v>126</v>
      </c>
      <c r="J6" s="6">
        <f>P6</f>
        <v>3782016</v>
      </c>
      <c r="K6" s="6" t="s">
        <v>139</v>
      </c>
      <c r="L6" s="6">
        <v>3782016</v>
      </c>
      <c r="M6" s="16">
        <f>N6</f>
        <v>12.864000000000001</v>
      </c>
      <c r="N6" s="14">
        <v>12.864000000000001</v>
      </c>
      <c r="O6" s="12" t="s">
        <v>88</v>
      </c>
      <c r="P6" s="13">
        <v>3782016</v>
      </c>
      <c r="Q6" s="6">
        <v>294000</v>
      </c>
      <c r="R6" s="15">
        <f>J6/M6</f>
        <v>294000</v>
      </c>
      <c r="S6" s="12" t="s">
        <v>134</v>
      </c>
      <c r="T6" s="12" t="s">
        <v>89</v>
      </c>
      <c r="U6" s="12" t="s">
        <v>81</v>
      </c>
      <c r="V6" s="12" t="s">
        <v>48</v>
      </c>
      <c r="W6" s="7" t="s">
        <v>90</v>
      </c>
      <c r="X6" s="12" t="s">
        <v>36</v>
      </c>
      <c r="Y6" s="7" t="s">
        <v>91</v>
      </c>
      <c r="Z6" s="12" t="s">
        <v>82</v>
      </c>
      <c r="AA6" s="7" t="s">
        <v>83</v>
      </c>
      <c r="AB6" s="12" t="s">
        <v>41</v>
      </c>
      <c r="AC6" s="12"/>
      <c r="AD6" s="12" t="s">
        <v>92</v>
      </c>
      <c r="AE6" s="13">
        <v>3422724.48</v>
      </c>
      <c r="AF6" s="15">
        <v>1</v>
      </c>
    </row>
    <row r="7" spans="1:32" s="11" customFormat="1" ht="33.75" customHeight="1" x14ac:dyDescent="0.2">
      <c r="A7" s="9" t="s">
        <v>93</v>
      </c>
      <c r="B7" s="10">
        <v>44959.596180555556</v>
      </c>
      <c r="C7" s="8">
        <v>2023</v>
      </c>
      <c r="D7" s="10">
        <v>44973.458333333336</v>
      </c>
      <c r="E7" s="12" t="s">
        <v>40</v>
      </c>
      <c r="F7" s="12" t="s">
        <v>94</v>
      </c>
      <c r="G7" s="12" t="s">
        <v>40</v>
      </c>
      <c r="H7" s="12" t="s">
        <v>40</v>
      </c>
      <c r="I7" s="12" t="s">
        <v>125</v>
      </c>
      <c r="J7" s="6">
        <f>Q7*N7</f>
        <v>3717195.1219512192</v>
      </c>
      <c r="K7" s="6" t="s">
        <v>139</v>
      </c>
      <c r="L7" s="6">
        <v>0</v>
      </c>
      <c r="M7" s="16">
        <f>J7/R7</f>
        <v>21.865853658536583</v>
      </c>
      <c r="N7" s="12">
        <v>163</v>
      </c>
      <c r="O7" s="12" t="s">
        <v>42</v>
      </c>
      <c r="P7" s="12" t="s">
        <v>40</v>
      </c>
      <c r="Q7" s="6">
        <v>22804.878048780487</v>
      </c>
      <c r="R7" s="15">
        <v>170000</v>
      </c>
      <c r="S7" s="12" t="s">
        <v>131</v>
      </c>
      <c r="T7" s="12" t="s">
        <v>76</v>
      </c>
      <c r="U7" s="12" t="s">
        <v>73</v>
      </c>
      <c r="V7" s="12" t="s">
        <v>40</v>
      </c>
      <c r="W7" s="7" t="s">
        <v>95</v>
      </c>
      <c r="X7" s="12" t="s">
        <v>43</v>
      </c>
      <c r="Y7" s="7" t="s">
        <v>96</v>
      </c>
      <c r="Z7" s="12" t="s">
        <v>74</v>
      </c>
      <c r="AA7" s="7" t="s">
        <v>75</v>
      </c>
      <c r="AB7" s="12" t="s">
        <v>44</v>
      </c>
      <c r="AC7" s="12" t="s">
        <v>40</v>
      </c>
      <c r="AD7" s="12" t="s">
        <v>40</v>
      </c>
      <c r="AE7" s="12" t="s">
        <v>40</v>
      </c>
      <c r="AF7" s="12" t="s">
        <v>40</v>
      </c>
    </row>
    <row r="8" spans="1:32" s="11" customFormat="1" ht="33.75" customHeight="1" x14ac:dyDescent="0.2">
      <c r="A8" s="9" t="s">
        <v>97</v>
      </c>
      <c r="B8" s="10">
        <v>44958.431203692133</v>
      </c>
      <c r="C8" s="8">
        <v>2023</v>
      </c>
      <c r="D8" s="10">
        <v>44966.416666655095</v>
      </c>
      <c r="E8" s="12" t="s">
        <v>34</v>
      </c>
      <c r="F8" s="12" t="s">
        <v>50</v>
      </c>
      <c r="G8" s="12" t="s">
        <v>50</v>
      </c>
      <c r="H8" s="12" t="s">
        <v>58</v>
      </c>
      <c r="I8" s="12" t="s">
        <v>126</v>
      </c>
      <c r="J8" s="6">
        <f t="shared" ref="J8" si="1">P8</f>
        <v>1375038.72</v>
      </c>
      <c r="K8" s="6" t="s">
        <v>139</v>
      </c>
      <c r="L8" s="6">
        <v>7464270.1699999999</v>
      </c>
      <c r="M8" s="16">
        <f>J8/R8</f>
        <v>6.5478034285714282</v>
      </c>
      <c r="N8" s="14">
        <v>48</v>
      </c>
      <c r="O8" s="12" t="s">
        <v>30</v>
      </c>
      <c r="P8" s="13">
        <v>1375038.72</v>
      </c>
      <c r="Q8" s="6">
        <v>28646.639999999999</v>
      </c>
      <c r="R8" s="15">
        <v>210000</v>
      </c>
      <c r="S8" s="12" t="s">
        <v>129</v>
      </c>
      <c r="T8" s="12" t="s">
        <v>51</v>
      </c>
      <c r="U8" s="12" t="s">
        <v>52</v>
      </c>
      <c r="V8" s="12" t="s">
        <v>48</v>
      </c>
      <c r="W8" s="7" t="s">
        <v>98</v>
      </c>
      <c r="X8" s="12" t="s">
        <v>36</v>
      </c>
      <c r="Y8" s="7" t="s">
        <v>99</v>
      </c>
      <c r="Z8" s="12" t="s">
        <v>55</v>
      </c>
      <c r="AA8" s="7" t="s">
        <v>56</v>
      </c>
      <c r="AB8" s="12" t="s">
        <v>41</v>
      </c>
      <c r="AC8" s="12" t="s">
        <v>100</v>
      </c>
      <c r="AD8" s="12" t="s">
        <v>100</v>
      </c>
      <c r="AE8" s="13">
        <v>6755164.5199999996</v>
      </c>
      <c r="AF8" s="15">
        <v>8</v>
      </c>
    </row>
    <row r="9" spans="1:32" s="11" customFormat="1" ht="33.75" customHeight="1" x14ac:dyDescent="0.2">
      <c r="A9" s="9" t="s">
        <v>101</v>
      </c>
      <c r="B9" s="10">
        <v>44917.687604166669</v>
      </c>
      <c r="C9" s="8">
        <v>2022</v>
      </c>
      <c r="D9" s="10">
        <v>44937.291666655095</v>
      </c>
      <c r="E9" s="12" t="s">
        <v>34</v>
      </c>
      <c r="F9" s="12" t="s">
        <v>102</v>
      </c>
      <c r="G9" s="12" t="s">
        <v>102</v>
      </c>
      <c r="H9" s="12" t="s">
        <v>103</v>
      </c>
      <c r="I9" s="12" t="s">
        <v>122</v>
      </c>
      <c r="J9" s="6">
        <f t="shared" ref="J9" si="2">P9</f>
        <v>548251.88</v>
      </c>
      <c r="K9" s="6" t="s">
        <v>140</v>
      </c>
      <c r="L9" s="6">
        <v>3397487.63</v>
      </c>
      <c r="M9" s="16">
        <f>J9/R9</f>
        <v>3.2250110588235295</v>
      </c>
      <c r="N9" s="12">
        <v>67.5</v>
      </c>
      <c r="O9" s="12" t="s">
        <v>30</v>
      </c>
      <c r="P9" s="13">
        <v>548251.88</v>
      </c>
      <c r="Q9" s="6">
        <f t="shared" ref="Q9" si="3">P9/N9</f>
        <v>8122.2500740740743</v>
      </c>
      <c r="R9" s="15">
        <v>170000</v>
      </c>
      <c r="S9" s="12" t="s">
        <v>133</v>
      </c>
      <c r="T9" s="12" t="s">
        <v>84</v>
      </c>
      <c r="U9" s="12" t="s">
        <v>85</v>
      </c>
      <c r="V9" s="12" t="s">
        <v>48</v>
      </c>
      <c r="W9" s="7" t="s">
        <v>104</v>
      </c>
      <c r="X9" s="12" t="s">
        <v>36</v>
      </c>
      <c r="Y9" s="7" t="s">
        <v>105</v>
      </c>
      <c r="Z9" s="12" t="s">
        <v>46</v>
      </c>
      <c r="AA9" s="7" t="s">
        <v>47</v>
      </c>
      <c r="AB9" s="12" t="s">
        <v>41</v>
      </c>
      <c r="AD9" s="12" t="s">
        <v>57</v>
      </c>
      <c r="AE9" s="13">
        <v>2412216.16</v>
      </c>
      <c r="AF9" s="15">
        <v>18</v>
      </c>
    </row>
    <row r="10" spans="1:32" s="11" customFormat="1" ht="33.75" customHeight="1" x14ac:dyDescent="0.2">
      <c r="A10" s="9" t="s">
        <v>106</v>
      </c>
      <c r="B10" s="10">
        <v>44875.72935184028</v>
      </c>
      <c r="C10" s="8">
        <v>2022</v>
      </c>
      <c r="D10" s="10">
        <v>44879.634722222225</v>
      </c>
      <c r="E10" s="12" t="s">
        <v>78</v>
      </c>
      <c r="F10" s="12" t="s">
        <v>107</v>
      </c>
      <c r="G10" s="12" t="s">
        <v>40</v>
      </c>
      <c r="H10" s="12" t="s">
        <v>40</v>
      </c>
      <c r="I10" s="12" t="s">
        <v>126</v>
      </c>
      <c r="J10" s="6">
        <f>N10*Q10</f>
        <v>1699666.9412</v>
      </c>
      <c r="K10" s="6" t="s">
        <v>139</v>
      </c>
      <c r="L10" s="6">
        <v>0</v>
      </c>
      <c r="M10" s="16">
        <f>J10/R10</f>
        <v>8.0936521009523812</v>
      </c>
      <c r="N10" s="12">
        <v>73.72</v>
      </c>
      <c r="O10" s="12" t="s">
        <v>30</v>
      </c>
      <c r="P10" s="12" t="s">
        <v>40</v>
      </c>
      <c r="Q10" s="6">
        <v>23055.71</v>
      </c>
      <c r="R10" s="15">
        <v>210000</v>
      </c>
      <c r="S10" s="12" t="s">
        <v>132</v>
      </c>
      <c r="T10" s="12" t="s">
        <v>77</v>
      </c>
      <c r="U10" s="12" t="s">
        <v>45</v>
      </c>
      <c r="V10" s="12" t="s">
        <v>40</v>
      </c>
      <c r="W10" s="7" t="s">
        <v>108</v>
      </c>
      <c r="X10" s="12" t="s">
        <v>43</v>
      </c>
      <c r="Y10" s="7" t="s">
        <v>109</v>
      </c>
      <c r="Z10" s="12" t="s">
        <v>79</v>
      </c>
      <c r="AA10" s="7" t="s">
        <v>80</v>
      </c>
      <c r="AB10" s="12" t="s">
        <v>44</v>
      </c>
      <c r="AC10" s="12" t="s">
        <v>40</v>
      </c>
      <c r="AD10" s="12" t="s">
        <v>40</v>
      </c>
      <c r="AE10" s="12" t="s">
        <v>40</v>
      </c>
      <c r="AF10" s="12" t="s">
        <v>40</v>
      </c>
    </row>
    <row r="11" spans="1:32" s="11" customFormat="1" ht="33.75" customHeight="1" x14ac:dyDescent="0.2">
      <c r="A11" s="9" t="s">
        <v>110</v>
      </c>
      <c r="B11" s="10">
        <v>44868.416898148149</v>
      </c>
      <c r="C11" s="8">
        <v>2022</v>
      </c>
      <c r="D11" s="10">
        <v>44873.62777777778</v>
      </c>
      <c r="E11" s="12" t="s">
        <v>34</v>
      </c>
      <c r="F11" s="12" t="s">
        <v>111</v>
      </c>
      <c r="G11" s="12" t="s">
        <v>40</v>
      </c>
      <c r="H11" s="12" t="s">
        <v>40</v>
      </c>
      <c r="I11" s="12" t="s">
        <v>126</v>
      </c>
      <c r="J11" s="6">
        <f>N11*Q11</f>
        <v>1164313.355</v>
      </c>
      <c r="K11" s="6" t="s">
        <v>139</v>
      </c>
      <c r="L11" s="6">
        <v>0</v>
      </c>
      <c r="M11" s="16">
        <f>J11/R11</f>
        <v>5.5443493095238097</v>
      </c>
      <c r="N11" s="12">
        <v>50.5</v>
      </c>
      <c r="O11" s="12" t="s">
        <v>30</v>
      </c>
      <c r="P11" s="12" t="s">
        <v>40</v>
      </c>
      <c r="Q11" s="6">
        <v>23055.71</v>
      </c>
      <c r="R11" s="15">
        <v>210000</v>
      </c>
      <c r="S11" s="12" t="s">
        <v>132</v>
      </c>
      <c r="T11" s="12" t="s">
        <v>77</v>
      </c>
      <c r="U11" s="12" t="s">
        <v>45</v>
      </c>
      <c r="V11" s="12" t="s">
        <v>40</v>
      </c>
      <c r="W11" s="7" t="s">
        <v>112</v>
      </c>
      <c r="X11" s="12" t="s">
        <v>43</v>
      </c>
      <c r="Y11" s="7" t="s">
        <v>113</v>
      </c>
      <c r="Z11" s="12" t="s">
        <v>79</v>
      </c>
      <c r="AA11" s="7" t="s">
        <v>80</v>
      </c>
      <c r="AB11" s="12" t="s">
        <v>41</v>
      </c>
      <c r="AC11" s="12" t="s">
        <v>40</v>
      </c>
      <c r="AD11" s="12" t="s">
        <v>40</v>
      </c>
      <c r="AE11" s="12" t="s">
        <v>40</v>
      </c>
      <c r="AF11" s="12" t="s">
        <v>40</v>
      </c>
    </row>
    <row r="12" spans="1:32" s="11" customFormat="1" ht="33.75" customHeight="1" x14ac:dyDescent="0.2">
      <c r="A12" s="9" t="s">
        <v>114</v>
      </c>
      <c r="B12" s="10">
        <v>44865.592789351853</v>
      </c>
      <c r="C12" s="8">
        <v>2022</v>
      </c>
      <c r="D12" s="10">
        <v>44867</v>
      </c>
      <c r="E12" s="12" t="s">
        <v>116</v>
      </c>
      <c r="F12" s="12" t="s">
        <v>115</v>
      </c>
      <c r="G12" s="12" t="s">
        <v>40</v>
      </c>
      <c r="H12" s="12" t="s">
        <v>40</v>
      </c>
      <c r="I12" s="12" t="s">
        <v>125</v>
      </c>
      <c r="J12" s="6">
        <f>Q12*N12</f>
        <v>22804878.048780486</v>
      </c>
      <c r="K12" s="6" t="s">
        <v>137</v>
      </c>
      <c r="L12" s="6">
        <v>0</v>
      </c>
      <c r="M12" s="16">
        <f>J12/R12</f>
        <v>134.14634146341461</v>
      </c>
      <c r="N12" s="12">
        <v>1000</v>
      </c>
      <c r="O12" s="12" t="s">
        <v>42</v>
      </c>
      <c r="P12" s="12" t="s">
        <v>40</v>
      </c>
      <c r="Q12" s="6">
        <v>22804.878048780487</v>
      </c>
      <c r="R12" s="15">
        <v>170000</v>
      </c>
      <c r="S12" s="12" t="s">
        <v>135</v>
      </c>
      <c r="T12" s="12"/>
      <c r="U12" s="12" t="s">
        <v>45</v>
      </c>
      <c r="V12" s="12" t="s">
        <v>40</v>
      </c>
      <c r="W12" s="7" t="s">
        <v>117</v>
      </c>
      <c r="X12" s="12" t="s">
        <v>43</v>
      </c>
      <c r="Y12" s="7" t="s">
        <v>118</v>
      </c>
      <c r="Z12" s="12" t="s">
        <v>119</v>
      </c>
      <c r="AA12" s="7" t="s">
        <v>120</v>
      </c>
      <c r="AB12" s="12" t="s">
        <v>41</v>
      </c>
      <c r="AC12" s="12" t="s">
        <v>40</v>
      </c>
      <c r="AD12" s="12" t="s">
        <v>40</v>
      </c>
      <c r="AE12" s="12" t="s">
        <v>40</v>
      </c>
      <c r="AF12" s="12" t="s">
        <v>40</v>
      </c>
    </row>
    <row r="13" spans="1:32" s="5" customFormat="1" x14ac:dyDescent="0.25">
      <c r="J13" s="17"/>
    </row>
    <row r="14" spans="1:32" s="5" customFormat="1" x14ac:dyDescent="0.25">
      <c r="J14" s="17"/>
    </row>
    <row r="15" spans="1:32" s="5" customFormat="1" x14ac:dyDescent="0.25">
      <c r="J15" s="17"/>
    </row>
    <row r="16" spans="1:32" s="5" customFormat="1" x14ac:dyDescent="0.25">
      <c r="J16" s="17"/>
    </row>
    <row r="17" spans="10:10" s="5" customFormat="1" x14ac:dyDescent="0.25">
      <c r="J17" s="17"/>
    </row>
    <row r="18" spans="10:10" s="5" customFormat="1" x14ac:dyDescent="0.25">
      <c r="J18" s="17"/>
    </row>
    <row r="19" spans="10:10" s="5" customFormat="1" x14ac:dyDescent="0.25">
      <c r="J19" s="17"/>
    </row>
    <row r="20" spans="10:10" s="5" customFormat="1" x14ac:dyDescent="0.25">
      <c r="J20" s="17"/>
    </row>
    <row r="21" spans="10:10" s="5" customFormat="1" x14ac:dyDescent="0.25">
      <c r="J21" s="17"/>
    </row>
    <row r="22" spans="10:10" s="5" customFormat="1" x14ac:dyDescent="0.25">
      <c r="J22" s="17"/>
    </row>
    <row r="23" spans="10:10" s="5" customFormat="1" x14ac:dyDescent="0.25">
      <c r="J23" s="17"/>
    </row>
    <row r="24" spans="10:10" s="5" customFormat="1" x14ac:dyDescent="0.25">
      <c r="J24" s="17"/>
    </row>
    <row r="25" spans="10:10" s="5" customFormat="1" x14ac:dyDescent="0.25">
      <c r="J25" s="17"/>
    </row>
    <row r="26" spans="10:10" s="5" customFormat="1" x14ac:dyDescent="0.25">
      <c r="J26" s="17"/>
    </row>
    <row r="27" spans="10:10" s="5" customFormat="1" x14ac:dyDescent="0.25">
      <c r="J27" s="17"/>
    </row>
    <row r="28" spans="10:10" s="5" customFormat="1" x14ac:dyDescent="0.25">
      <c r="J28" s="17"/>
    </row>
    <row r="29" spans="10:10" s="5" customFormat="1" x14ac:dyDescent="0.25">
      <c r="J29" s="17"/>
    </row>
    <row r="30" spans="10:10" s="5" customFormat="1" x14ac:dyDescent="0.25">
      <c r="J30" s="17"/>
    </row>
    <row r="31" spans="10:10" s="5" customFormat="1" x14ac:dyDescent="0.25">
      <c r="J31" s="17"/>
    </row>
    <row r="32" spans="10:10" s="5" customFormat="1" x14ac:dyDescent="0.25">
      <c r="J32" s="17"/>
    </row>
    <row r="33" spans="10:10" s="5" customFormat="1" x14ac:dyDescent="0.25">
      <c r="J33" s="17"/>
    </row>
    <row r="34" spans="10:10" s="5" customFormat="1" x14ac:dyDescent="0.25">
      <c r="J34" s="17"/>
    </row>
    <row r="35" spans="10:10" s="5" customFormat="1" x14ac:dyDescent="0.25">
      <c r="J35" s="17"/>
    </row>
    <row r="36" spans="10:10" s="5" customFormat="1" x14ac:dyDescent="0.25">
      <c r="J36" s="17"/>
    </row>
    <row r="37" spans="10:10" s="5" customFormat="1" x14ac:dyDescent="0.25">
      <c r="J37" s="17"/>
    </row>
    <row r="38" spans="10:10" s="5" customFormat="1" x14ac:dyDescent="0.25">
      <c r="J38" s="17"/>
    </row>
    <row r="39" spans="10:10" s="5" customFormat="1" x14ac:dyDescent="0.25">
      <c r="J39" s="17"/>
    </row>
    <row r="40" spans="10:10" s="5" customFormat="1" x14ac:dyDescent="0.25">
      <c r="J40" s="17"/>
    </row>
    <row r="41" spans="10:10" s="5" customFormat="1" x14ac:dyDescent="0.25">
      <c r="J41" s="17"/>
    </row>
    <row r="42" spans="10:10" s="5" customFormat="1" x14ac:dyDescent="0.25">
      <c r="J42" s="17"/>
    </row>
    <row r="43" spans="10:10" s="5" customFormat="1" x14ac:dyDescent="0.25">
      <c r="J43" s="17"/>
    </row>
    <row r="44" spans="10:10" s="5" customFormat="1" x14ac:dyDescent="0.25">
      <c r="J44" s="17"/>
    </row>
    <row r="45" spans="10:10" s="5" customFormat="1" x14ac:dyDescent="0.25">
      <c r="J45" s="17"/>
    </row>
    <row r="46" spans="10:10" s="5" customFormat="1" x14ac:dyDescent="0.25">
      <c r="J46" s="17"/>
    </row>
    <row r="47" spans="10:10" s="5" customFormat="1" x14ac:dyDescent="0.25">
      <c r="J47" s="17"/>
    </row>
    <row r="48" spans="10:10" s="5" customFormat="1" x14ac:dyDescent="0.25">
      <c r="J48" s="17"/>
    </row>
    <row r="49" spans="10:10" s="5" customFormat="1" x14ac:dyDescent="0.25">
      <c r="J49" s="17"/>
    </row>
    <row r="50" spans="10:10" s="5" customFormat="1" x14ac:dyDescent="0.25">
      <c r="J50" s="17"/>
    </row>
    <row r="51" spans="10:10" s="5" customFormat="1" x14ac:dyDescent="0.25">
      <c r="J51" s="17"/>
    </row>
    <row r="52" spans="10:10" s="5" customFormat="1" x14ac:dyDescent="0.25">
      <c r="J52" s="17"/>
    </row>
    <row r="53" spans="10:10" s="5" customFormat="1" x14ac:dyDescent="0.25">
      <c r="J53" s="17"/>
    </row>
    <row r="54" spans="10:10" s="5" customFormat="1" x14ac:dyDescent="0.25">
      <c r="J54" s="17"/>
    </row>
    <row r="55" spans="10:10" s="5" customFormat="1" x14ac:dyDescent="0.25">
      <c r="J55" s="17"/>
    </row>
  </sheetData>
  <autoFilter ref="A1:AF12" xr:uid="{4ABCD17B-1488-400E-89AC-5D3556B3E838}"/>
  <hyperlinks>
    <hyperlink ref="AA12" r:id="rId1" xr:uid="{00000000-0004-0000-0000-000083120000}"/>
    <hyperlink ref="Y12" r:id="rId2" xr:uid="{00000000-0004-0000-0000-000082120000}"/>
    <hyperlink ref="W12" r:id="rId3" xr:uid="{00000000-0004-0000-0000-000081120000}"/>
    <hyperlink ref="AA11" r:id="rId4" xr:uid="{00000000-0004-0000-0000-00007D120000}"/>
    <hyperlink ref="Y11" r:id="rId5" xr:uid="{00000000-0004-0000-0000-00007C120000}"/>
    <hyperlink ref="W11" r:id="rId6" xr:uid="{00000000-0004-0000-0000-00007B120000}"/>
    <hyperlink ref="AA10" r:id="rId7" xr:uid="{00000000-0004-0000-0000-00002D110000}"/>
    <hyperlink ref="Y10" r:id="rId8" xr:uid="{00000000-0004-0000-0000-00002C110000}"/>
    <hyperlink ref="W10" r:id="rId9" xr:uid="{00000000-0004-0000-0000-00002B110000}"/>
    <hyperlink ref="AA9" r:id="rId10" xr:uid="{00000000-0004-0000-0000-0000C50C0000}"/>
    <hyperlink ref="Y9" r:id="rId11" xr:uid="{00000000-0004-0000-0000-0000B30C0000}"/>
    <hyperlink ref="W9" r:id="rId12" xr:uid="{00000000-0004-0000-0000-0000A10C0000}"/>
    <hyperlink ref="AA8" r:id="rId13" xr:uid="{00000000-0004-0000-0000-0000420A0000}"/>
    <hyperlink ref="Y8" r:id="rId14" xr:uid="{00000000-0004-0000-0000-00003A0A0000}"/>
    <hyperlink ref="W8" r:id="rId15" xr:uid="{00000000-0004-0000-0000-0000320A0000}"/>
    <hyperlink ref="AA7" r:id="rId16" xr:uid="{00000000-0004-0000-0000-0000220A0000}"/>
    <hyperlink ref="Y7" r:id="rId17" xr:uid="{00000000-0004-0000-0000-0000210A0000}"/>
    <hyperlink ref="W7" r:id="rId18" xr:uid="{00000000-0004-0000-0000-0000200A0000}"/>
    <hyperlink ref="AA6" r:id="rId19" xr:uid="{00000000-0004-0000-0000-000068090000}"/>
    <hyperlink ref="Y6" r:id="rId20" xr:uid="{00000000-0004-0000-0000-000064090000}"/>
    <hyperlink ref="W6" r:id="rId21" xr:uid="{00000000-0004-0000-0000-000060090000}"/>
    <hyperlink ref="AA5" r:id="rId22" xr:uid="{00000000-0004-0000-0000-0000D1000000}"/>
    <hyperlink ref="Y5" r:id="rId23" location="com/procedure/view/procedure/796501" xr:uid="{00000000-0004-0000-0000-0000D0000000}"/>
    <hyperlink ref="W5" r:id="rId24" xr:uid="{00000000-0004-0000-0000-0000CF000000}"/>
    <hyperlink ref="AA4" r:id="rId25" xr:uid="{00000000-0004-0000-0000-0000CB000000}"/>
    <hyperlink ref="Y4" r:id="rId26" xr:uid="{00000000-0004-0000-0000-0000C7000000}"/>
    <hyperlink ref="W4" r:id="rId27" xr:uid="{00000000-0004-0000-0000-0000C3000000}"/>
    <hyperlink ref="AA3" r:id="rId28" xr:uid="{00000000-0004-0000-0000-000071000000}"/>
    <hyperlink ref="Y3" r:id="rId29" xr:uid="{00000000-0004-0000-0000-00006C000000}"/>
    <hyperlink ref="W3" r:id="rId30" xr:uid="{00000000-0004-0000-0000-000067000000}"/>
    <hyperlink ref="AA2" r:id="rId31" xr:uid="{00000000-0004-0000-0000-000007000000}"/>
    <hyperlink ref="Y2" r:id="rId32" xr:uid="{00000000-0004-0000-0000-000004000000}"/>
    <hyperlink ref="W2" r:id="rId33" xr:uid="{00000000-0004-0000-0000-000001000000}"/>
  </hyperlinks>
  <pageMargins left="0.7" right="0.7" top="0.75" bottom="0.75" header="0.3" footer="0.3"/>
  <pageSetup paperSize="9" fitToWidth="0" fitToHeight="0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2023-06-26T11:19:52Z</dcterms:created>
  <dcterms:modified xsi:type="dcterms:W3CDTF">2023-08-16T11:00:09Z</dcterms:modified>
</cp:coreProperties>
</file>